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стр.1" sheetId="1" r:id="rId1"/>
    <sheet name="стр.2_5" sheetId="2" r:id="rId2"/>
  </sheets>
  <externalReferences>
    <externalReference r:id="rId5"/>
  </externalReferences>
  <definedNames>
    <definedName name="_xlnm.Print_Area" localSheetId="0">'стр.1'!$A$1:$EG$46</definedName>
    <definedName name="_xlnm.Print_Area" localSheetId="1">'стр.2_5'!$A$1:$FC$199</definedName>
  </definedNames>
  <calcPr fullCalcOnLoad="1"/>
</workbook>
</file>

<file path=xl/sharedStrings.xml><?xml version="1.0" encoding="utf-8"?>
<sst xmlns="http://schemas.openxmlformats.org/spreadsheetml/2006/main" count="308" uniqueCount="165">
  <si>
    <t>№ 
п/п</t>
  </si>
  <si>
    <t>в том числе: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</si>
  <si>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</si>
  <si>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</si>
  <si>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</si>
  <si>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</si>
  <si>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</si>
  <si>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</si>
  <si>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</si>
  <si>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</si>
  <si>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</si>
  <si>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</si>
  <si>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</si>
  <si>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</si>
  <si>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</si>
  <si>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</si>
  <si>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</si>
  <si>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</si>
  <si>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</si>
  <si>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</si>
  <si>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</si>
  <si>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</si>
  <si>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</si>
  <si>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</si>
  <si>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</si>
  <si>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</si>
  <si>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</si>
  <si>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</si>
  <si>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</si>
  <si>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</si>
  <si>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</si>
  <si>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</si>
  <si>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</si>
  <si>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</si>
  <si>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</si>
  <si>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</si>
  <si>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</si>
  <si>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</si>
  <si>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</si>
  <si>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</si>
  <si>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</si>
  <si>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</si>
  <si>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</si>
  <si>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</si>
  <si>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</si>
  <si>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</si>
  <si>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</si>
  <si>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</si>
  <si>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</si>
  <si>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Тариф 
(с учетом НДС), руб.</t>
  </si>
  <si>
    <t>Количество</t>
  </si>
  <si>
    <t>Объект</t>
  </si>
  <si>
    <t>Наименование государственного внебюджетного фонда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</si>
  <si>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</si>
  <si>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244 - Прочая закупка товаров, работ, услуг для обеспечения государственных муниципальных нужд</t>
  </si>
  <si>
    <t>Субсидии на финансовое обеспечение выполнения государственного</t>
  </si>
  <si>
    <t>4</t>
  </si>
  <si>
    <t>(муниципального) задания из бюджета субъекта РФ, местного бюджета</t>
  </si>
  <si>
    <t>5</t>
  </si>
  <si>
    <t xml:space="preserve">Интернет </t>
  </si>
  <si>
    <t xml:space="preserve">Пособие по уходу за ребенком </t>
  </si>
  <si>
    <t xml:space="preserve">321 - соцальные и иные выплаты  </t>
  </si>
  <si>
    <t xml:space="preserve">количество </t>
  </si>
  <si>
    <t xml:space="preserve">Размер услуги </t>
  </si>
  <si>
    <t>Организация отдыха и оздоровления и занятости детей и подростков (путевки)</t>
  </si>
  <si>
    <t xml:space="preserve">851 - уплата налога на имущество организаций и земельного налога </t>
  </si>
  <si>
    <t xml:space="preserve">Налог на имущество </t>
  </si>
  <si>
    <t xml:space="preserve">852 - уплата налога на имущество организаций и земельного налога </t>
  </si>
  <si>
    <t>3. 1. Расчет (обоснование) расходов на уплату налога на имущество</t>
  </si>
  <si>
    <t>3. 2. Расчет (обоснование) расходов на уплату прочих расходов</t>
  </si>
  <si>
    <t xml:space="preserve">Транспортный налог </t>
  </si>
  <si>
    <t>3. 3. Расчет (обоснование) расходов на уплату налога на имущество</t>
  </si>
  <si>
    <t>853 - уплата иных платежей</t>
  </si>
  <si>
    <t xml:space="preserve">Количество требований </t>
  </si>
  <si>
    <t xml:space="preserve">Электроэнергия </t>
  </si>
  <si>
    <t>6</t>
  </si>
  <si>
    <t>7</t>
  </si>
  <si>
    <t>8</t>
  </si>
  <si>
    <t>Стоимость 
работ (услуг), 
руб.(областной бюджет)</t>
  </si>
  <si>
    <t>Стоимость 
работ (услуг), 
руб.(местный бюджет)</t>
  </si>
  <si>
    <t>Сумма, руб.  (местный бюджет)
(гр. 4 x гр. 5 x 
гр. 6)</t>
  </si>
  <si>
    <t>Общая сумма выплат, руб.  (местный бюджет)
(гр. 3 x гр. 4)</t>
  </si>
  <si>
    <t>Общая сумма выплат, руб.  (областной бюджет)
(гр. 3 x гр. 4)</t>
  </si>
  <si>
    <t>111 - Фонд оплаты труда учреждений</t>
  </si>
  <si>
    <t xml:space="preserve">(муниципального) задания из бюджета субъекта РФ, областной бюджет </t>
  </si>
  <si>
    <t>Субсидии, предостовляемые в соответствии с абзацем вторым п.1 ст78.1 БК РФ(иные цели)</t>
  </si>
  <si>
    <t>местный бюджет</t>
  </si>
  <si>
    <t xml:space="preserve">Услуги связи </t>
  </si>
  <si>
    <t xml:space="preserve">Пени за несвоевременную оплату взносов </t>
  </si>
  <si>
    <t xml:space="preserve">Директор </t>
  </si>
  <si>
    <t>Руководитель МУ "ЦО УО БК МР"</t>
  </si>
  <si>
    <t>Д.И. Быкова</t>
  </si>
  <si>
    <t>Должность, группа должностей</t>
  </si>
  <si>
    <t xml:space="preserve">Источник финансирования </t>
  </si>
  <si>
    <t xml:space="preserve">Административно-управленческий, педагогический, вспомогательный персонал </t>
  </si>
  <si>
    <t xml:space="preserve">областной бюджет 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</si>
  <si>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</si>
  <si>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</si>
  <si>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4.3. Расчет (обоснование) расходов на оплату работ, услуг по содержанию имущества</t>
  </si>
  <si>
    <t>4.4. Расчет (обоснование) расходов на оплату прочих работ, услуг</t>
  </si>
  <si>
    <t xml:space="preserve">Приложение № 2                                                                                                                                                                                 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                       от 28 июля 2010 г. № 81н
(в ред. Приказа Минфина России от 29.08.2016 № 142н)
</t>
  </si>
  <si>
    <t>Источник финансового обеспечения: субсидии на выполнение муниципального задания</t>
  </si>
  <si>
    <t>Размер базы 
для начисления страховых взносов (областной , руб.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</si>
  <si>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</si>
  <si>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>Субсидии на финансовое обеспечение выполнения муниципального задания из бюджета субъекта РФ, местного бюджета</t>
  </si>
  <si>
    <t xml:space="preserve">Оплата труда за  1 месяц, руб                   </t>
  </si>
  <si>
    <t xml:space="preserve">Медицинский осмотр </t>
  </si>
  <si>
    <t>Налог на доходы физ.лица</t>
  </si>
  <si>
    <t>112 - Взносы по обязательному социальному страхованию на выплаты по оплате труда работников и иные выплаты работникам учреждений</t>
  </si>
  <si>
    <t>Сумма исчисленного налога,                      подлежащего уплате, руб. 
  (местный бюджет)</t>
  </si>
  <si>
    <t>Сумма исчисленного налога,                      подлежащего уплате, руб. 
  (областной бюджет)</t>
  </si>
  <si>
    <t>Сумма исчисленного налога,подлежащего уплате, руб. (местный бюджет)</t>
  </si>
  <si>
    <t>Сумма исчисленного налога, подлежащего уплате, руб. 
  (областной бюджет)</t>
  </si>
  <si>
    <t>Сумма, подлежащая уплате, руб (местный бюджет)</t>
  </si>
  <si>
    <t>Сумма, руб.                        (местный бюджет)                                      (гр. 3 x гр. 4 x гр.5)</t>
  </si>
  <si>
    <t>Сумма, руб.                           (областной бюджет)                        (гр. 3 x гр. 4 x гр.5)</t>
  </si>
  <si>
    <t>Итого:</t>
  </si>
  <si>
    <t>Количество работ (услуг)</t>
  </si>
  <si>
    <t xml:space="preserve">Объект </t>
  </si>
  <si>
    <t xml:space="preserve">Услуги мониторинга за подвижными объектами </t>
  </si>
  <si>
    <t xml:space="preserve">Изготовление электронной цифровой подписи </t>
  </si>
  <si>
    <t>Программное обсепечение, право использования NetPolicePro</t>
  </si>
  <si>
    <t>4.5. Расчет (обоснование) расходов на оплату прочих работ, услуг</t>
  </si>
  <si>
    <t xml:space="preserve">Подарочный НКИ </t>
  </si>
  <si>
    <t xml:space="preserve">Расходы на закупку учебников </t>
  </si>
  <si>
    <t>Стоимость  работ (услуг), 
руб.(местный бюджет)</t>
  </si>
  <si>
    <t>Стоимость работ (услуг), 
руб.(областной бюджет)</t>
  </si>
  <si>
    <t xml:space="preserve">Пролесковый маячок </t>
  </si>
  <si>
    <t>Бензин</t>
  </si>
  <si>
    <t xml:space="preserve">Строительные материалы </t>
  </si>
  <si>
    <t xml:space="preserve">Продукты питания </t>
  </si>
  <si>
    <t>4.2 Расчет (обоснование) расходов по транспортным услугам</t>
  </si>
  <si>
    <t xml:space="preserve">Услуги транспорта </t>
  </si>
  <si>
    <t xml:space="preserve">Государственная пошлина </t>
  </si>
  <si>
    <t xml:space="preserve">Природный газ </t>
  </si>
  <si>
    <t xml:space="preserve">Вывоз жидких нечистот </t>
  </si>
  <si>
    <t xml:space="preserve">Бланки аттестатов </t>
  </si>
  <si>
    <t>Тех.обслуживание и ремонт газовых сетей</t>
  </si>
  <si>
    <t xml:space="preserve">Монтаж пожарной сигнализации </t>
  </si>
  <si>
    <t>4.5. Расчет (обоснование) расходов на приобретение основных средств, материальных запасов</t>
  </si>
  <si>
    <t>4.2. Расчет (обоснование) расходов на оплату коммунальных услуг</t>
  </si>
  <si>
    <t>Вывоз ТБО</t>
  </si>
  <si>
    <t>Тех.обслуживание системы ОПС</t>
  </si>
  <si>
    <t>Профессиональная переподготовка</t>
  </si>
  <si>
    <t xml:space="preserve">Прочие виды работ </t>
  </si>
  <si>
    <t xml:space="preserve">Расходны на слуги представителя по ИЛ </t>
  </si>
  <si>
    <t xml:space="preserve">Охрана объекта </t>
  </si>
  <si>
    <t xml:space="preserve">Установка навигационного оборудования </t>
  </si>
  <si>
    <t>Технический осмотр а/м</t>
  </si>
  <si>
    <t xml:space="preserve">Ремонт крыши </t>
  </si>
  <si>
    <t>Выполнение строительно-монтажных работ</t>
  </si>
  <si>
    <t>9</t>
  </si>
  <si>
    <t>10</t>
  </si>
  <si>
    <t xml:space="preserve">Медикаменты </t>
  </si>
  <si>
    <t>Е.В. Енжаев</t>
  </si>
  <si>
    <t>Муниципальное бюджетное  общеобразовательное учреждение «Средняя общеобразовательная школа с.Шняево                                                                                                             Базарно-Карабулакского  муниципального района  Саратовской области»</t>
  </si>
  <si>
    <t>Б/лист</t>
  </si>
  <si>
    <t>Задолженность тех.обслуживание по с/п</t>
  </si>
  <si>
    <t xml:space="preserve">Предрейсовый мед.осмотр </t>
  </si>
  <si>
    <t xml:space="preserve">Приобретение полиса ОСАГО </t>
  </si>
  <si>
    <t xml:space="preserve">Электронасос </t>
  </si>
  <si>
    <t>Радиатор ПАЗ</t>
  </si>
  <si>
    <t xml:space="preserve">Экран для проектора </t>
  </si>
  <si>
    <t xml:space="preserve">Тахограф, карта для тахографа </t>
  </si>
  <si>
    <t>Оплата труда всего  (гр.4 х 12)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</si>
</sst>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171" fontId="1" fillId="33" borderId="12" xfId="60" applyFont="1" applyFill="1" applyBorder="1" applyAlignment="1">
      <alignment horizontal="center" vertical="center"/>
    </xf>
    <xf numFmtId="171" fontId="1" fillId="33" borderId="10" xfId="60" applyFont="1" applyFill="1" applyBorder="1" applyAlignment="1">
      <alignment horizontal="center" vertical="center"/>
    </xf>
    <xf numFmtId="171" fontId="1" fillId="33" borderId="13" xfId="60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vertical="center"/>
    </xf>
    <xf numFmtId="0" fontId="1" fillId="33" borderId="13" xfId="0" applyNumberFormat="1" applyFont="1" applyFill="1" applyBorder="1" applyAlignment="1">
      <alignment vertical="center"/>
    </xf>
    <xf numFmtId="171" fontId="1" fillId="33" borderId="12" xfId="60" applyFont="1" applyFill="1" applyBorder="1" applyAlignment="1">
      <alignment horizontal="center" vertical="center"/>
    </xf>
    <xf numFmtId="171" fontId="1" fillId="33" borderId="10" xfId="60" applyFont="1" applyFill="1" applyBorder="1" applyAlignment="1">
      <alignment horizontal="center" vertical="center"/>
    </xf>
    <xf numFmtId="171" fontId="1" fillId="33" borderId="13" xfId="60" applyFont="1" applyFill="1" applyBorder="1" applyAlignment="1">
      <alignment horizontal="center" vertical="center"/>
    </xf>
    <xf numFmtId="171" fontId="1" fillId="33" borderId="12" xfId="60" applyFont="1" applyFill="1" applyBorder="1" applyAlignment="1">
      <alignment vertical="center"/>
    </xf>
    <xf numFmtId="171" fontId="1" fillId="33" borderId="10" xfId="60" applyFont="1" applyFill="1" applyBorder="1" applyAlignment="1">
      <alignment vertical="center"/>
    </xf>
    <xf numFmtId="171" fontId="1" fillId="33" borderId="13" xfId="6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56" fillId="0" borderId="0" xfId="0" applyNumberFormat="1" applyFont="1" applyFill="1" applyBorder="1" applyAlignment="1">
      <alignment horizontal="center" vertical="top"/>
    </xf>
    <xf numFmtId="0" fontId="5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57" fillId="0" borderId="0" xfId="0" applyNumberFormat="1" applyFont="1" applyFill="1" applyBorder="1" applyAlignment="1">
      <alignment horizontal="left"/>
    </xf>
    <xf numFmtId="0" fontId="57" fillId="0" borderId="0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top"/>
    </xf>
    <xf numFmtId="0" fontId="57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top"/>
    </xf>
    <xf numFmtId="0" fontId="57" fillId="0" borderId="0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/>
    </xf>
    <xf numFmtId="171" fontId="9" fillId="0" borderId="0" xfId="6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 wrapText="1"/>
    </xf>
    <xf numFmtId="171" fontId="58" fillId="0" borderId="0" xfId="6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vertical="center" wrapText="1"/>
    </xf>
    <xf numFmtId="0" fontId="59" fillId="0" borderId="18" xfId="0" applyNumberFormat="1" applyFont="1" applyFill="1" applyBorder="1" applyAlignment="1">
      <alignment horizontal="center" vertical="center" wrapText="1"/>
    </xf>
    <xf numFmtId="0" fontId="59" fillId="0" borderId="19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20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top"/>
    </xf>
    <xf numFmtId="0" fontId="56" fillId="0" borderId="10" xfId="0" applyNumberFormat="1" applyFont="1" applyFill="1" applyBorder="1" applyAlignment="1">
      <alignment horizontal="center" vertical="top"/>
    </xf>
    <xf numFmtId="0" fontId="56" fillId="0" borderId="13" xfId="0" applyNumberFormat="1" applyFont="1" applyFill="1" applyBorder="1" applyAlignment="1">
      <alignment horizontal="center" vertical="top"/>
    </xf>
    <xf numFmtId="171" fontId="12" fillId="0" borderId="21" xfId="60" applyFont="1" applyFill="1" applyBorder="1" applyAlignment="1">
      <alignment horizontal="left" vertical="center"/>
    </xf>
    <xf numFmtId="171" fontId="60" fillId="0" borderId="21" xfId="60" applyFont="1" applyFill="1" applyBorder="1" applyAlignment="1">
      <alignment horizontal="left" vertical="center"/>
    </xf>
    <xf numFmtId="171" fontId="1" fillId="33" borderId="12" xfId="60" applyFont="1" applyFill="1" applyBorder="1" applyAlignment="1">
      <alignment horizontal="center" vertical="center"/>
    </xf>
    <xf numFmtId="171" fontId="1" fillId="33" borderId="10" xfId="60" applyFont="1" applyFill="1" applyBorder="1" applyAlignment="1">
      <alignment horizontal="center" vertical="center"/>
    </xf>
    <xf numFmtId="171" fontId="1" fillId="33" borderId="13" xfId="60" applyFont="1" applyFill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top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3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vertical="center"/>
    </xf>
    <xf numFmtId="0" fontId="1" fillId="33" borderId="13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0" fontId="1" fillId="33" borderId="13" xfId="0" applyNumberFormat="1" applyFont="1" applyFill="1" applyBorder="1" applyAlignment="1">
      <alignment vertical="center" wrapText="1"/>
    </xf>
    <xf numFmtId="0" fontId="1" fillId="33" borderId="12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13" xfId="0" applyNumberFormat="1" applyFont="1" applyFill="1" applyBorder="1" applyAlignment="1">
      <alignment horizontal="left" vertical="center"/>
    </xf>
    <xf numFmtId="0" fontId="1" fillId="33" borderId="21" xfId="0" applyNumberFormat="1" applyFont="1" applyFill="1" applyBorder="1" applyAlignment="1">
      <alignment vertical="center" wrapText="1"/>
    </xf>
    <xf numFmtId="171" fontId="1" fillId="33" borderId="12" xfId="60" applyFont="1" applyFill="1" applyBorder="1" applyAlignment="1">
      <alignment vertical="center"/>
    </xf>
    <xf numFmtId="171" fontId="1" fillId="33" borderId="10" xfId="60" applyFont="1" applyFill="1" applyBorder="1" applyAlignment="1">
      <alignment vertical="center"/>
    </xf>
    <xf numFmtId="171" fontId="1" fillId="33" borderId="13" xfId="60" applyFont="1" applyFill="1" applyBorder="1" applyAlignment="1">
      <alignment vertical="center"/>
    </xf>
    <xf numFmtId="0" fontId="1" fillId="33" borderId="21" xfId="0" applyNumberFormat="1" applyFont="1" applyFill="1" applyBorder="1" applyAlignment="1">
      <alignment horizontal="center" vertical="center"/>
    </xf>
    <xf numFmtId="171" fontId="1" fillId="33" borderId="21" xfId="6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vertical="top"/>
    </xf>
    <xf numFmtId="0" fontId="1" fillId="33" borderId="10" xfId="0" applyNumberFormat="1" applyFont="1" applyFill="1" applyBorder="1" applyAlignment="1">
      <alignment vertical="top"/>
    </xf>
    <xf numFmtId="0" fontId="1" fillId="33" borderId="13" xfId="0" applyNumberFormat="1" applyFont="1" applyFill="1" applyBorder="1" applyAlignment="1">
      <alignment vertical="top"/>
    </xf>
    <xf numFmtId="171" fontId="9" fillId="33" borderId="12" xfId="0" applyNumberFormat="1" applyFont="1" applyFill="1" applyBorder="1" applyAlignment="1">
      <alignment horizontal="center" vertical="center"/>
    </xf>
    <xf numFmtId="171" fontId="9" fillId="33" borderId="10" xfId="0" applyNumberFormat="1" applyFont="1" applyFill="1" applyBorder="1" applyAlignment="1">
      <alignment horizontal="center" vertical="center"/>
    </xf>
    <xf numFmtId="171" fontId="9" fillId="33" borderId="13" xfId="0" applyNumberFormat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171" fontId="9" fillId="33" borderId="12" xfId="60" applyFont="1" applyFill="1" applyBorder="1" applyAlignment="1">
      <alignment horizontal="center" vertical="center"/>
    </xf>
    <xf numFmtId="171" fontId="9" fillId="33" borderId="10" xfId="60" applyFont="1" applyFill="1" applyBorder="1" applyAlignment="1">
      <alignment horizontal="center" vertical="center"/>
    </xf>
    <xf numFmtId="171" fontId="9" fillId="33" borderId="13" xfId="60" applyFont="1" applyFill="1" applyBorder="1" applyAlignment="1">
      <alignment horizontal="center" vertical="center"/>
    </xf>
    <xf numFmtId="171" fontId="9" fillId="33" borderId="12" xfId="60" applyFont="1" applyFill="1" applyBorder="1" applyAlignment="1">
      <alignment horizontal="right" vertical="center"/>
    </xf>
    <xf numFmtId="171" fontId="9" fillId="33" borderId="10" xfId="60" applyFont="1" applyFill="1" applyBorder="1" applyAlignment="1">
      <alignment horizontal="right" vertical="center"/>
    </xf>
    <xf numFmtId="171" fontId="9" fillId="33" borderId="13" xfId="60" applyFont="1" applyFill="1" applyBorder="1" applyAlignment="1">
      <alignment horizontal="right" vertical="center"/>
    </xf>
    <xf numFmtId="49" fontId="9" fillId="33" borderId="21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171" fontId="1" fillId="33" borderId="12" xfId="60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171" fontId="1" fillId="33" borderId="13" xfId="60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vertical="center"/>
    </xf>
    <xf numFmtId="171" fontId="1" fillId="33" borderId="21" xfId="60" applyFont="1" applyFill="1" applyBorder="1" applyAlignment="1">
      <alignment vertical="center"/>
    </xf>
    <xf numFmtId="171" fontId="9" fillId="33" borderId="21" xfId="0" applyNumberFormat="1" applyFont="1" applyFill="1" applyBorder="1" applyAlignment="1">
      <alignment vertical="center"/>
    </xf>
    <xf numFmtId="49" fontId="9" fillId="33" borderId="21" xfId="0" applyNumberFormat="1" applyFont="1" applyFill="1" applyBorder="1" applyAlignment="1">
      <alignment vertical="center"/>
    </xf>
    <xf numFmtId="49" fontId="1" fillId="34" borderId="12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4" borderId="13" xfId="0" applyNumberFormat="1" applyFont="1" applyFill="1" applyBorder="1" applyAlignment="1">
      <alignment horizontal="left" vertical="center"/>
    </xf>
    <xf numFmtId="171" fontId="1" fillId="33" borderId="12" xfId="60" applyFont="1" applyFill="1" applyBorder="1" applyAlignment="1">
      <alignment horizontal="center" vertical="top"/>
    </xf>
    <xf numFmtId="171" fontId="1" fillId="33" borderId="10" xfId="60" applyFont="1" applyFill="1" applyBorder="1" applyAlignment="1">
      <alignment horizontal="center" vertical="top"/>
    </xf>
    <xf numFmtId="171" fontId="1" fillId="33" borderId="13" xfId="60" applyFont="1" applyFill="1" applyBorder="1" applyAlignment="1">
      <alignment horizontal="center" vertical="top"/>
    </xf>
    <xf numFmtId="49" fontId="9" fillId="0" borderId="11" xfId="0" applyNumberFormat="1" applyFont="1" applyBorder="1" applyAlignment="1">
      <alignment horizontal="left"/>
    </xf>
    <xf numFmtId="49" fontId="9" fillId="33" borderId="10" xfId="0" applyNumberFormat="1" applyFont="1" applyFill="1" applyBorder="1" applyAlignment="1">
      <alignment horizontal="right" vertical="center"/>
    </xf>
    <xf numFmtId="49" fontId="9" fillId="33" borderId="13" xfId="0" applyNumberFormat="1" applyFont="1" applyFill="1" applyBorder="1" applyAlignment="1">
      <alignment horizontal="right" vertical="center"/>
    </xf>
    <xf numFmtId="0" fontId="9" fillId="33" borderId="12" xfId="0" applyNumberFormat="1" applyFont="1" applyFill="1" applyBorder="1" applyAlignment="1">
      <alignment horizontal="center" vertical="center"/>
    </xf>
    <xf numFmtId="171" fontId="9" fillId="33" borderId="21" xfId="0" applyNumberFormat="1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171" fontId="9" fillId="33" borderId="12" xfId="60" applyFont="1" applyFill="1" applyBorder="1" applyAlignment="1">
      <alignment horizontal="center" vertical="top"/>
    </xf>
    <xf numFmtId="171" fontId="9" fillId="33" borderId="10" xfId="60" applyFont="1" applyFill="1" applyBorder="1" applyAlignment="1">
      <alignment horizontal="center" vertical="top"/>
    </xf>
    <xf numFmtId="171" fontId="9" fillId="33" borderId="13" xfId="60" applyFont="1" applyFill="1" applyBorder="1" applyAlignment="1">
      <alignment horizontal="center" vertical="top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171" fontId="9" fillId="33" borderId="12" xfId="60" applyFont="1" applyFill="1" applyBorder="1" applyAlignment="1">
      <alignment horizontal="center" vertical="center" wrapText="1"/>
    </xf>
    <xf numFmtId="171" fontId="9" fillId="33" borderId="10" xfId="60" applyFont="1" applyFill="1" applyBorder="1" applyAlignment="1">
      <alignment horizontal="center" vertical="center" wrapText="1"/>
    </xf>
    <xf numFmtId="171" fontId="9" fillId="33" borderId="13" xfId="6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right" vertical="center"/>
    </xf>
    <xf numFmtId="0" fontId="9" fillId="33" borderId="13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0" fontId="1" fillId="33" borderId="21" xfId="0" applyNumberFormat="1" applyFont="1" applyFill="1" applyBorder="1" applyAlignment="1">
      <alignment horizontal="left" vertical="center" wrapText="1"/>
    </xf>
    <xf numFmtId="171" fontId="1" fillId="0" borderId="21" xfId="6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top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9" fillId="0" borderId="11" xfId="0" applyNumberFormat="1" applyFont="1" applyBorder="1" applyAlignment="1">
      <alignment horizontal="left"/>
    </xf>
    <xf numFmtId="171" fontId="1" fillId="0" borderId="16" xfId="60" applyFont="1" applyFill="1" applyBorder="1" applyAlignment="1">
      <alignment horizontal="center"/>
    </xf>
    <xf numFmtId="171" fontId="1" fillId="0" borderId="14" xfId="60" applyFont="1" applyFill="1" applyBorder="1" applyAlignment="1">
      <alignment horizontal="center"/>
    </xf>
    <xf numFmtId="171" fontId="1" fillId="0" borderId="18" xfId="60" applyFont="1" applyFill="1" applyBorder="1" applyAlignment="1">
      <alignment horizontal="center"/>
    </xf>
    <xf numFmtId="171" fontId="1" fillId="0" borderId="17" xfId="60" applyFont="1" applyFill="1" applyBorder="1" applyAlignment="1">
      <alignment horizontal="center"/>
    </xf>
    <xf numFmtId="171" fontId="1" fillId="0" borderId="11" xfId="60" applyFont="1" applyFill="1" applyBorder="1" applyAlignment="1">
      <alignment horizontal="center"/>
    </xf>
    <xf numFmtId="171" fontId="1" fillId="0" borderId="20" xfId="6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right" vertical="center"/>
    </xf>
    <xf numFmtId="0" fontId="9" fillId="0" borderId="21" xfId="0" applyNumberFormat="1" applyFont="1" applyFill="1" applyBorder="1" applyAlignment="1">
      <alignment horizontal="center" vertical="center"/>
    </xf>
    <xf numFmtId="171" fontId="9" fillId="0" borderId="2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2"/>
    </xf>
    <xf numFmtId="0" fontId="1" fillId="0" borderId="13" xfId="0" applyNumberFormat="1" applyFont="1" applyFill="1" applyBorder="1" applyAlignment="1">
      <alignment horizontal="left" vertical="center" wrapText="1" indent="2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 wrapText="1" indent="2"/>
    </xf>
    <xf numFmtId="0" fontId="1" fillId="0" borderId="18" xfId="0" applyNumberFormat="1" applyFont="1" applyFill="1" applyBorder="1" applyAlignment="1">
      <alignment horizontal="left" vertical="center" wrapText="1" indent="2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top"/>
    </xf>
    <xf numFmtId="0" fontId="9" fillId="33" borderId="10" xfId="0" applyNumberFormat="1" applyFont="1" applyFill="1" applyBorder="1" applyAlignment="1">
      <alignment horizontal="center" vertical="top"/>
    </xf>
    <xf numFmtId="0" fontId="9" fillId="33" borderId="13" xfId="0" applyNumberFormat="1" applyFont="1" applyFill="1" applyBorder="1" applyAlignment="1">
      <alignment horizontal="center" vertical="top"/>
    </xf>
    <xf numFmtId="0" fontId="9" fillId="33" borderId="0" xfId="0" applyNumberFormat="1" applyFont="1" applyFill="1" applyBorder="1" applyAlignment="1">
      <alignment horizontal="center" vertical="top"/>
    </xf>
    <xf numFmtId="171" fontId="1" fillId="33" borderId="0" xfId="6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right" vertical="center"/>
    </xf>
    <xf numFmtId="43" fontId="1" fillId="33" borderId="2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/>
    </xf>
    <xf numFmtId="171" fontId="1" fillId="33" borderId="12" xfId="60" applyFont="1" applyFill="1" applyBorder="1" applyAlignment="1">
      <alignment vertical="center" wrapText="1"/>
    </xf>
    <xf numFmtId="171" fontId="1" fillId="33" borderId="10" xfId="60" applyFont="1" applyFill="1" applyBorder="1" applyAlignment="1">
      <alignment vertical="center" wrapText="1"/>
    </xf>
    <xf numFmtId="171" fontId="1" fillId="33" borderId="13" xfId="60" applyFont="1" applyFill="1" applyBorder="1" applyAlignment="1">
      <alignment vertical="center" wrapText="1"/>
    </xf>
    <xf numFmtId="0" fontId="1" fillId="35" borderId="21" xfId="0" applyNumberFormat="1" applyFont="1" applyFill="1" applyBorder="1" applyAlignment="1">
      <alignment vertical="center" wrapText="1"/>
    </xf>
    <xf numFmtId="171" fontId="9" fillId="33" borderId="12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3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171" fontId="9" fillId="33" borderId="12" xfId="60" applyFont="1" applyFill="1" applyBorder="1" applyAlignment="1">
      <alignment horizontal="right" vertical="center" wrapText="1"/>
    </xf>
    <xf numFmtId="171" fontId="9" fillId="33" borderId="10" xfId="60" applyFont="1" applyFill="1" applyBorder="1" applyAlignment="1">
      <alignment horizontal="right" vertical="center" wrapText="1"/>
    </xf>
    <xf numFmtId="171" fontId="9" fillId="33" borderId="13" xfId="60" applyFont="1" applyFill="1" applyBorder="1" applyAlignment="1">
      <alignment horizontal="right" vertical="center" wrapText="1"/>
    </xf>
    <xf numFmtId="0" fontId="9" fillId="33" borderId="21" xfId="0" applyNumberFormat="1" applyFont="1" applyFill="1" applyBorder="1" applyAlignment="1">
      <alignment horizontal="center" vertical="top"/>
    </xf>
    <xf numFmtId="2" fontId="1" fillId="33" borderId="21" xfId="0" applyNumberFormat="1" applyFont="1" applyFill="1" applyBorder="1" applyAlignment="1">
      <alignment horizontal="center" vertical="center"/>
    </xf>
    <xf numFmtId="43" fontId="1" fillId="33" borderId="12" xfId="0" applyNumberFormat="1" applyFont="1" applyFill="1" applyBorder="1" applyAlignment="1">
      <alignment horizontal="center" vertical="center"/>
    </xf>
    <xf numFmtId="171" fontId="1" fillId="33" borderId="21" xfId="60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 vertical="top"/>
    </xf>
    <xf numFmtId="171" fontId="1" fillId="0" borderId="12" xfId="60" applyFont="1" applyBorder="1" applyAlignment="1">
      <alignment horizontal="right" vertical="center"/>
    </xf>
    <xf numFmtId="171" fontId="1" fillId="0" borderId="10" xfId="60" applyFont="1" applyBorder="1" applyAlignment="1">
      <alignment horizontal="right" vertical="center"/>
    </xf>
    <xf numFmtId="171" fontId="1" fillId="0" borderId="13" xfId="60" applyFont="1" applyBorder="1" applyAlignment="1">
      <alignment horizontal="right" vertical="center"/>
    </xf>
    <xf numFmtId="171" fontId="9" fillId="0" borderId="10" xfId="60" applyFont="1" applyBorder="1" applyAlignment="1">
      <alignment horizontal="center"/>
    </xf>
    <xf numFmtId="171" fontId="9" fillId="0" borderId="13" xfId="60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35" borderId="12" xfId="0" applyNumberFormat="1" applyFont="1" applyFill="1" applyBorder="1" applyAlignment="1">
      <alignment horizontal="left" vertical="center"/>
    </xf>
    <xf numFmtId="0" fontId="1" fillId="35" borderId="10" xfId="0" applyNumberFormat="1" applyFont="1" applyFill="1" applyBorder="1" applyAlignment="1">
      <alignment horizontal="left" vertical="center"/>
    </xf>
    <xf numFmtId="0" fontId="1" fillId="35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1;%20&#1052;&#1047;\&#1085;&#1072;%2001.01.2018\&#1055;&#1060;&#1061;&#1044;\&#1044;.&#1089;&#1072;&#1076;&#1099;%20&#1060;&#1040;&#1050;&#1058;.&#1060;&#1048;&#1053;&#1040;&#1053;&#1057;&#1048;&#1056;\&#1052;&#1041;&#1044;&#1054;&#1059;%20&#8470;%201%20&#1058;&#1077;&#1088;&#1077;&#1084;&#1086;&#1082;\&#1055;&#1061;&#1044;%20&#1086;&#1073;&#1086;&#1089;&#1085;&#1086;&#1074;&#1072;&#1085;&#1080;&#1103;%20&#1058;&#1077;&#1088;&#1077;&#1084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</sheetNames>
    <sheetDataSet>
      <sheetData sheetId="0">
        <row r="18">
          <cell r="A18" t="str">
            <v>№ 
п/п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L51"/>
  <sheetViews>
    <sheetView tabSelected="1" zoomScale="80" zoomScaleNormal="80" zoomScaleSheetLayoutView="80" zoomScalePageLayoutView="70" workbookViewId="0" topLeftCell="A1">
      <selection activeCell="BU23" sqref="BU23:CL24"/>
    </sheetView>
  </sheetViews>
  <sheetFormatPr defaultColWidth="0.875" defaultRowHeight="12.75"/>
  <cols>
    <col min="1" max="23" width="0.875" style="35" customWidth="1"/>
    <col min="24" max="24" width="16.375" style="35" customWidth="1"/>
    <col min="25" max="39" width="0.875" style="35" customWidth="1"/>
    <col min="40" max="40" width="21.625" style="35" customWidth="1"/>
    <col min="41" max="55" width="0.875" style="35" customWidth="1"/>
    <col min="56" max="56" width="9.75390625" style="35" customWidth="1"/>
    <col min="57" max="57" width="3.875" style="35" customWidth="1"/>
    <col min="58" max="67" width="0.875" style="35" customWidth="1"/>
    <col min="68" max="68" width="5.625" style="35" bestFit="1" customWidth="1"/>
    <col min="69" max="71" width="0.875" style="35" customWidth="1"/>
    <col min="72" max="72" width="5.625" style="35" customWidth="1"/>
    <col min="73" max="73" width="21.625" style="35" customWidth="1"/>
    <col min="74" max="89" width="0.875" style="35" customWidth="1"/>
    <col min="90" max="90" width="18.625" style="35" customWidth="1"/>
    <col min="91" max="91" width="0.875" style="35" customWidth="1"/>
    <col min="92" max="16384" width="0.875" style="35" customWidth="1"/>
  </cols>
  <sheetData>
    <row r="1" s="33" customFormat="1" ht="12"/>
    <row r="2" spans="41:90" s="33" customFormat="1" ht="47.25" customHeight="1"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90" t="s">
        <v>100</v>
      </c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</row>
    <row r="3" spans="56:90" ht="3" customHeight="1"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</row>
    <row r="4" spans="56:90" s="36" customFormat="1" ht="11.25" customHeight="1"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56:90" ht="12.75"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="37" customFormat="1" ht="15">
      <c r="CL6" s="38"/>
    </row>
    <row r="8" spans="1:90" s="39" customFormat="1" ht="15.75">
      <c r="A8" s="74" t="s">
        <v>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</row>
    <row r="9" spans="1:90" ht="7.5" customHeight="1">
      <c r="A9" s="92" t="s">
        <v>155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</row>
    <row r="10" spans="1:90" ht="24.7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</row>
    <row r="11" spans="1:90" s="37" customFormat="1" ht="15.75">
      <c r="A11" s="74" t="s">
        <v>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</row>
    <row r="12" spans="1:90" ht="6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</row>
    <row r="13" spans="1:90" s="41" customFormat="1" ht="15.75">
      <c r="A13" s="40" t="s">
        <v>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88" t="s">
        <v>83</v>
      </c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</row>
    <row r="14" spans="1:90" s="41" customFormat="1" ht="6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</row>
    <row r="15" spans="1:90" s="41" customFormat="1" ht="15.75">
      <c r="A15" s="44" t="s">
        <v>101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</row>
    <row r="16" spans="1:90" s="41" customFormat="1" ht="15.75">
      <c r="A16" s="44" t="s">
        <v>84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</row>
    <row r="17" spans="1:90" s="37" customFormat="1" ht="15.75">
      <c r="A17" s="74" t="s">
        <v>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</row>
    <row r="18" ht="10.5" customHeight="1">
      <c r="BU18" s="47"/>
    </row>
    <row r="19" spans="1:90" s="48" customFormat="1" ht="13.5" customHeight="1">
      <c r="A19" s="75" t="str">
        <f>'[1]стр.1'!A18</f>
        <v>№ 
п/п</v>
      </c>
      <c r="B19" s="76"/>
      <c r="C19" s="76"/>
      <c r="D19" s="76"/>
      <c r="E19" s="76"/>
      <c r="F19" s="77"/>
      <c r="G19" s="75" t="s">
        <v>92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7"/>
      <c r="Y19" s="75" t="s">
        <v>93</v>
      </c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7"/>
      <c r="AO19" s="75" t="s">
        <v>105</v>
      </c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7"/>
      <c r="BU19" s="93" t="s">
        <v>164</v>
      </c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5"/>
    </row>
    <row r="20" spans="1:90" s="48" customFormat="1" ht="13.5" customHeight="1">
      <c r="A20" s="78"/>
      <c r="B20" s="79"/>
      <c r="C20" s="79"/>
      <c r="D20" s="79"/>
      <c r="E20" s="79"/>
      <c r="F20" s="80"/>
      <c r="G20" s="78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80"/>
      <c r="Y20" s="78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80"/>
      <c r="AO20" s="78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80"/>
      <c r="BU20" s="96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8"/>
    </row>
    <row r="21" spans="1:90" s="48" customFormat="1" ht="66" customHeight="1">
      <c r="A21" s="81"/>
      <c r="B21" s="82"/>
      <c r="C21" s="82"/>
      <c r="D21" s="82"/>
      <c r="E21" s="82"/>
      <c r="F21" s="83"/>
      <c r="G21" s="81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3"/>
      <c r="Y21" s="81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3"/>
      <c r="AO21" s="81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3"/>
      <c r="BU21" s="99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1"/>
    </row>
    <row r="22" spans="1:90" s="49" customFormat="1" ht="22.5" customHeight="1">
      <c r="A22" s="71">
        <v>1</v>
      </c>
      <c r="B22" s="72"/>
      <c r="C22" s="72"/>
      <c r="D22" s="72"/>
      <c r="E22" s="72"/>
      <c r="F22" s="73"/>
      <c r="G22" s="71">
        <v>2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71">
        <v>3</v>
      </c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  <c r="AO22" s="71">
        <v>4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3"/>
      <c r="BU22" s="102">
        <v>5</v>
      </c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4"/>
    </row>
    <row r="23" spans="1:90" s="49" customFormat="1" ht="25.5" customHeight="1">
      <c r="A23" s="86">
        <v>1</v>
      </c>
      <c r="B23" s="86"/>
      <c r="C23" s="86"/>
      <c r="D23" s="86"/>
      <c r="E23" s="86"/>
      <c r="F23" s="86"/>
      <c r="G23" s="87" t="s">
        <v>94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6" t="s">
        <v>95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105">
        <f>BU23/12</f>
        <v>519313.8933333333</v>
      </c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6">
        <v>6231766.72</v>
      </c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</row>
    <row r="24" spans="1:90" s="49" customFormat="1" ht="67.5" customHeight="1">
      <c r="A24" s="86"/>
      <c r="B24" s="86"/>
      <c r="C24" s="86"/>
      <c r="D24" s="86"/>
      <c r="E24" s="86"/>
      <c r="F24" s="86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</row>
    <row r="25" spans="1:90" s="49" customFormat="1" ht="22.5" customHeight="1">
      <c r="A25" s="61"/>
      <c r="B25" s="61"/>
      <c r="C25" s="61"/>
      <c r="D25" s="61"/>
      <c r="E25" s="61"/>
      <c r="F25" s="61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50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</row>
    <row r="26" spans="1:90" s="49" customFormat="1" ht="22.5" customHeight="1">
      <c r="A26" s="61"/>
      <c r="B26" s="61"/>
      <c r="C26" s="61"/>
      <c r="D26" s="61"/>
      <c r="E26" s="61"/>
      <c r="F26" s="61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50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</row>
    <row r="27" spans="1:90" s="52" customFormat="1" ht="22.5" customHeight="1">
      <c r="A27" s="61"/>
      <c r="B27" s="61"/>
      <c r="C27" s="61"/>
      <c r="D27" s="61"/>
      <c r="E27" s="61"/>
      <c r="F27" s="61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51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</row>
    <row r="28" spans="1:90" s="52" customFormat="1" ht="18.75" customHeight="1">
      <c r="A28" s="61"/>
      <c r="B28" s="61"/>
      <c r="C28" s="61"/>
      <c r="D28" s="61"/>
      <c r="E28" s="61"/>
      <c r="F28" s="61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51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</row>
    <row r="29" spans="1:90" s="52" customFormat="1" ht="20.25" customHeight="1">
      <c r="A29" s="69"/>
      <c r="B29" s="69"/>
      <c r="C29" s="69"/>
      <c r="D29" s="69"/>
      <c r="E29" s="69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51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</row>
    <row r="30" spans="1:90" s="52" customFormat="1" ht="20.25" customHeight="1">
      <c r="A30" s="69"/>
      <c r="B30" s="69"/>
      <c r="C30" s="69"/>
      <c r="D30" s="69"/>
      <c r="E30" s="69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51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</row>
    <row r="31" spans="1:90" s="52" customFormat="1" ht="19.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51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</row>
    <row r="32" spans="1:90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</row>
    <row r="33" spans="1:90" ht="12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5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</row>
    <row r="34" spans="1:90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5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</row>
    <row r="35" spans="1:90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5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</row>
    <row r="36" spans="1:90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55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</row>
    <row r="37" spans="1:90" ht="12.75" customHeight="1">
      <c r="A37" s="66"/>
      <c r="B37" s="66"/>
      <c r="C37" s="66"/>
      <c r="D37" s="66"/>
      <c r="E37" s="66"/>
      <c r="F37" s="66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56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</row>
    <row r="38" spans="1:90" ht="12.75">
      <c r="A38" s="66"/>
      <c r="B38" s="66"/>
      <c r="C38" s="66"/>
      <c r="D38" s="66"/>
      <c r="E38" s="66"/>
      <c r="F38" s="66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56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</row>
    <row r="39" spans="1:90" ht="17.2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57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</row>
    <row r="40" spans="1:90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</row>
    <row r="41" spans="1:90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</row>
    <row r="42" spans="1:90" ht="12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5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</row>
    <row r="43" spans="1:90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5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</row>
    <row r="44" spans="1:90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5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</row>
    <row r="45" spans="1:90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55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</row>
    <row r="46" spans="1:90" ht="12.75" customHeight="1">
      <c r="A46" s="66"/>
      <c r="B46" s="66"/>
      <c r="C46" s="66"/>
      <c r="D46" s="66"/>
      <c r="E46" s="66"/>
      <c r="F46" s="66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55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</row>
    <row r="47" spans="1:90" ht="12.75">
      <c r="A47" s="66"/>
      <c r="B47" s="66"/>
      <c r="C47" s="66"/>
      <c r="D47" s="66"/>
      <c r="E47" s="66"/>
      <c r="F47" s="66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55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</row>
    <row r="48" spans="1:90" ht="19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57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</row>
    <row r="49" spans="1:90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</row>
    <row r="50" spans="1:90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</row>
    <row r="51" spans="1:90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</row>
  </sheetData>
  <sheetProtection/>
  <mergeCells count="99">
    <mergeCell ref="BU19:CL21"/>
    <mergeCell ref="AO19:BT21"/>
    <mergeCell ref="AO22:BT22"/>
    <mergeCell ref="BU22:CL22"/>
    <mergeCell ref="AO23:BT24"/>
    <mergeCell ref="BU23:CL24"/>
    <mergeCell ref="BU2:CL5"/>
    <mergeCell ref="BV39:CL39"/>
    <mergeCell ref="BV42:CL44"/>
    <mergeCell ref="BV45:CL45"/>
    <mergeCell ref="BV46:CL47"/>
    <mergeCell ref="BV48:CL48"/>
    <mergeCell ref="BV36:CL36"/>
    <mergeCell ref="A8:CL8"/>
    <mergeCell ref="A9:CL10"/>
    <mergeCell ref="Y31:AN31"/>
    <mergeCell ref="AO31:BD31"/>
    <mergeCell ref="BE31:BT31"/>
    <mergeCell ref="BV31:CL31"/>
    <mergeCell ref="BV33:CL35"/>
    <mergeCell ref="G19:X21"/>
    <mergeCell ref="BV25:CL25"/>
    <mergeCell ref="Y19:AN21"/>
    <mergeCell ref="BV30:CL30"/>
    <mergeCell ref="BE30:BT30"/>
    <mergeCell ref="Y30:AN30"/>
    <mergeCell ref="A26:F27"/>
    <mergeCell ref="G26:X27"/>
    <mergeCell ref="BV26:CL26"/>
    <mergeCell ref="BV27:CL27"/>
    <mergeCell ref="A28:F28"/>
    <mergeCell ref="G28:X28"/>
    <mergeCell ref="BV28:CL28"/>
    <mergeCell ref="Y27:AN27"/>
    <mergeCell ref="Y26:AN26"/>
    <mergeCell ref="AO27:BD27"/>
    <mergeCell ref="A23:F24"/>
    <mergeCell ref="G23:X24"/>
    <mergeCell ref="Y23:AN24"/>
    <mergeCell ref="A11:CL11"/>
    <mergeCell ref="X13:CL13"/>
    <mergeCell ref="AO29:BD29"/>
    <mergeCell ref="AO28:BD28"/>
    <mergeCell ref="Y28:AN28"/>
    <mergeCell ref="AO25:BD25"/>
    <mergeCell ref="Y22:AN22"/>
    <mergeCell ref="A22:F22"/>
    <mergeCell ref="G22:X22"/>
    <mergeCell ref="A17:CL17"/>
    <mergeCell ref="A19:F21"/>
    <mergeCell ref="BE26:BT26"/>
    <mergeCell ref="BV29:CL29"/>
    <mergeCell ref="Y29:AN29"/>
    <mergeCell ref="Y25:AN25"/>
    <mergeCell ref="AO26:BD26"/>
    <mergeCell ref="BE25:BT25"/>
    <mergeCell ref="AO30:BD30"/>
    <mergeCell ref="A33:F35"/>
    <mergeCell ref="G33:X35"/>
    <mergeCell ref="Y33:AN35"/>
    <mergeCell ref="A25:F25"/>
    <mergeCell ref="A31:X31"/>
    <mergeCell ref="AO33:BD35"/>
    <mergeCell ref="A29:F30"/>
    <mergeCell ref="G25:X25"/>
    <mergeCell ref="G29:X30"/>
    <mergeCell ref="A37:F38"/>
    <mergeCell ref="G37:X38"/>
    <mergeCell ref="Y37:AN38"/>
    <mergeCell ref="AO37:BD38"/>
    <mergeCell ref="BE37:BT38"/>
    <mergeCell ref="BE33:BT35"/>
    <mergeCell ref="A36:F36"/>
    <mergeCell ref="G36:X36"/>
    <mergeCell ref="Y36:AN36"/>
    <mergeCell ref="AO36:BD36"/>
    <mergeCell ref="BV37:CL38"/>
    <mergeCell ref="G46:AN47"/>
    <mergeCell ref="AO46:BD47"/>
    <mergeCell ref="BE46:BT47"/>
    <mergeCell ref="A39:AN39"/>
    <mergeCell ref="AO39:BD39"/>
    <mergeCell ref="BE39:BT39"/>
    <mergeCell ref="A42:F44"/>
    <mergeCell ref="G42:AN44"/>
    <mergeCell ref="AO42:BD44"/>
    <mergeCell ref="A48:AN48"/>
    <mergeCell ref="AO48:BD48"/>
    <mergeCell ref="A45:F45"/>
    <mergeCell ref="G45:AN45"/>
    <mergeCell ref="AO45:BD45"/>
    <mergeCell ref="A46:F47"/>
    <mergeCell ref="BE27:BT27"/>
    <mergeCell ref="BE48:BT48"/>
    <mergeCell ref="BE45:BT45"/>
    <mergeCell ref="BE42:BT44"/>
    <mergeCell ref="BE36:BT36"/>
    <mergeCell ref="BE28:BT28"/>
    <mergeCell ref="BE29:BT29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A198"/>
  <sheetViews>
    <sheetView view="pageBreakPreview" zoomScaleSheetLayoutView="100" zoomScalePageLayoutView="0" workbookViewId="0" topLeftCell="A100">
      <selection activeCell="DB136" sqref="DB136:DS136"/>
    </sheetView>
  </sheetViews>
  <sheetFormatPr defaultColWidth="0.875" defaultRowHeight="12" customHeight="1"/>
  <cols>
    <col min="1" max="54" width="0.875" style="2" customWidth="1"/>
    <col min="55" max="55" width="2.625" style="2" customWidth="1"/>
    <col min="56" max="70" width="0.875" style="2" customWidth="1"/>
    <col min="71" max="71" width="2.25390625" style="2" customWidth="1"/>
    <col min="72" max="112" width="0.875" style="2" customWidth="1"/>
    <col min="113" max="113" width="7.00390625" style="2" bestFit="1" customWidth="1"/>
    <col min="114" max="139" width="0.875" style="2" customWidth="1"/>
    <col min="140" max="140" width="2.125" style="2" customWidth="1"/>
    <col min="141" max="141" width="9.875" style="2" customWidth="1"/>
    <col min="142" max="16384" width="0.875" style="2" customWidth="1"/>
  </cols>
  <sheetData>
    <row r="1" ht="3" customHeight="1"/>
    <row r="3" spans="1:141" s="6" customFormat="1" ht="14.25">
      <c r="A3" s="170" t="s">
        <v>11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</row>
    <row r="4" spans="1:141" s="6" customFormat="1" ht="14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ht="15.75" customHeight="1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53" t="s">
        <v>108</v>
      </c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</row>
    <row r="6" spans="1:141" ht="15.75" customHeight="1">
      <c r="A6" s="154" t="s">
        <v>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5" t="s">
        <v>104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</row>
    <row r="7" spans="1:141" s="4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</row>
    <row r="8" spans="1:141" s="5" customFormat="1" ht="24" customHeight="1">
      <c r="A8" s="158" t="s">
        <v>0</v>
      </c>
      <c r="B8" s="159"/>
      <c r="C8" s="159"/>
      <c r="D8" s="159"/>
      <c r="E8" s="159"/>
      <c r="F8" s="160"/>
      <c r="G8" s="158" t="s">
        <v>12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60"/>
      <c r="AE8" s="158" t="s">
        <v>13</v>
      </c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60"/>
      <c r="AZ8" s="158" t="s">
        <v>14</v>
      </c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60"/>
      <c r="BR8" s="144" t="s">
        <v>15</v>
      </c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6"/>
      <c r="DB8" s="158" t="s">
        <v>10</v>
      </c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60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</row>
    <row r="9" spans="1:141" s="5" customFormat="1" ht="15" customHeight="1">
      <c r="A9" s="111">
        <v>1</v>
      </c>
      <c r="B9" s="111"/>
      <c r="C9" s="111"/>
      <c r="D9" s="111"/>
      <c r="E9" s="111"/>
      <c r="F9" s="111"/>
      <c r="G9" s="111">
        <v>2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>
        <v>3</v>
      </c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>
        <v>4</v>
      </c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6">
        <v>5</v>
      </c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8"/>
      <c r="DB9" s="111">
        <v>6</v>
      </c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</row>
    <row r="10" spans="1:141" ht="24.75" customHeight="1">
      <c r="A10" s="171" t="s">
        <v>18</v>
      </c>
      <c r="B10" s="171"/>
      <c r="C10" s="171"/>
      <c r="D10" s="171"/>
      <c r="E10" s="171"/>
      <c r="F10" s="171"/>
      <c r="G10" s="110" t="s">
        <v>60</v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41">
        <v>1</v>
      </c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>
        <v>8</v>
      </c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72">
        <v>50</v>
      </c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4"/>
      <c r="DB10" s="141">
        <v>364.52</v>
      </c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</row>
    <row r="11" spans="1:141" ht="24.75" customHeight="1">
      <c r="A11" s="125" t="s">
        <v>22</v>
      </c>
      <c r="B11" s="126"/>
      <c r="C11" s="126"/>
      <c r="D11" s="126"/>
      <c r="E11" s="126"/>
      <c r="F11" s="127"/>
      <c r="G11" s="144" t="s">
        <v>156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6"/>
      <c r="AE11" s="172">
        <v>1</v>
      </c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4"/>
      <c r="AZ11" s="172">
        <v>1</v>
      </c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4"/>
      <c r="BR11" s="172">
        <v>80.65</v>
      </c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4"/>
      <c r="DB11" s="172">
        <v>80.65</v>
      </c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4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</row>
    <row r="12" spans="1:123" ht="24" customHeight="1">
      <c r="A12" s="279">
        <v>3</v>
      </c>
      <c r="B12" s="279"/>
      <c r="C12" s="279"/>
      <c r="D12" s="279"/>
      <c r="E12" s="279"/>
      <c r="F12" s="279"/>
      <c r="G12" s="288" t="s">
        <v>106</v>
      </c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90"/>
      <c r="AE12" s="272">
        <v>17</v>
      </c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>
        <v>1</v>
      </c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80">
        <f>DB12/AE12</f>
        <v>1412.7058823529412</v>
      </c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72">
        <v>24016</v>
      </c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</row>
    <row r="13" spans="1:123" ht="24" customHeight="1">
      <c r="A13" s="279">
        <v>4</v>
      </c>
      <c r="B13" s="279"/>
      <c r="C13" s="279"/>
      <c r="D13" s="279"/>
      <c r="E13" s="279"/>
      <c r="F13" s="279"/>
      <c r="G13" s="281" t="s">
        <v>107</v>
      </c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3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>
        <v>3589</v>
      </c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</row>
    <row r="14" spans="1:141" s="6" customFormat="1" ht="24" customHeight="1">
      <c r="A14" s="284"/>
      <c r="B14" s="285"/>
      <c r="C14" s="285"/>
      <c r="D14" s="285"/>
      <c r="E14" s="285"/>
      <c r="F14" s="285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7" t="s">
        <v>2</v>
      </c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77">
        <f>DB10+DB12+DB13+DB11</f>
        <v>28050.170000000002</v>
      </c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8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ht="10.5" customHeight="1"/>
    <row r="16" spans="1:141" ht="28.5" customHeight="1">
      <c r="A16" s="206" t="s">
        <v>16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</row>
    <row r="17" ht="26.25" customHeight="1"/>
    <row r="18" spans="1:141" ht="10.5" customHeight="1">
      <c r="A18" s="12" t="s">
        <v>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53" t="s">
        <v>103</v>
      </c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</row>
    <row r="19" spans="1:141" ht="21.75" customHeight="1">
      <c r="A19" s="154" t="s">
        <v>5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5" t="s">
        <v>104</v>
      </c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</row>
    <row r="20" spans="1:141" s="1" customFormat="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ht="24.75" customHeight="1">
      <c r="A21" s="240" t="s">
        <v>0</v>
      </c>
      <c r="B21" s="241"/>
      <c r="C21" s="241"/>
      <c r="D21" s="241"/>
      <c r="E21" s="241"/>
      <c r="F21" s="242"/>
      <c r="G21" s="240" t="s">
        <v>52</v>
      </c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2"/>
      <c r="BW21" s="240" t="s">
        <v>102</v>
      </c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2"/>
      <c r="DW21" s="240" t="s">
        <v>17</v>
      </c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2"/>
    </row>
    <row r="22" spans="1:141" s="1" customFormat="1" ht="12.75">
      <c r="A22" s="210">
        <v>1</v>
      </c>
      <c r="B22" s="210"/>
      <c r="C22" s="210"/>
      <c r="D22" s="210"/>
      <c r="E22" s="210"/>
      <c r="F22" s="210"/>
      <c r="G22" s="210">
        <v>2</v>
      </c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>
        <v>3</v>
      </c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>
        <v>4</v>
      </c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</row>
    <row r="23" spans="1:141" s="1" customFormat="1" ht="12.75">
      <c r="A23" s="209" t="s">
        <v>18</v>
      </c>
      <c r="B23" s="209"/>
      <c r="C23" s="209"/>
      <c r="D23" s="209"/>
      <c r="E23" s="209"/>
      <c r="F23" s="209"/>
      <c r="G23" s="58"/>
      <c r="H23" s="229" t="s">
        <v>29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30"/>
      <c r="BW23" s="231" t="s">
        <v>3</v>
      </c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</row>
    <row r="24" spans="1:141" s="1" customFormat="1" ht="13.5" customHeight="1">
      <c r="A24" s="232" t="s">
        <v>19</v>
      </c>
      <c r="B24" s="233"/>
      <c r="C24" s="233"/>
      <c r="D24" s="233"/>
      <c r="E24" s="233"/>
      <c r="F24" s="234"/>
      <c r="G24" s="59"/>
      <c r="H24" s="238" t="s">
        <v>1</v>
      </c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9"/>
      <c r="BW24" s="214">
        <v>6231766.72</v>
      </c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6"/>
      <c r="DW24" s="214">
        <f>BW24*0.22</f>
        <v>1370988.6783999999</v>
      </c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6"/>
    </row>
    <row r="25" spans="1:141" s="1" customFormat="1" ht="12" customHeight="1">
      <c r="A25" s="235"/>
      <c r="B25" s="236"/>
      <c r="C25" s="236"/>
      <c r="D25" s="236"/>
      <c r="E25" s="236"/>
      <c r="F25" s="237"/>
      <c r="G25" s="60"/>
      <c r="H25" s="220" t="s">
        <v>30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1"/>
      <c r="BW25" s="217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9"/>
      <c r="DW25" s="217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9"/>
    </row>
    <row r="26" spans="1:141" s="1" customFormat="1" ht="16.5" customHeight="1">
      <c r="A26" s="209" t="s">
        <v>20</v>
      </c>
      <c r="B26" s="209"/>
      <c r="C26" s="209"/>
      <c r="D26" s="209"/>
      <c r="E26" s="209"/>
      <c r="F26" s="209"/>
      <c r="G26" s="58"/>
      <c r="H26" s="227" t="s">
        <v>31</v>
      </c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8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</row>
    <row r="27" spans="1:141" s="1" customFormat="1" ht="12.75">
      <c r="A27" s="209" t="s">
        <v>21</v>
      </c>
      <c r="B27" s="209"/>
      <c r="C27" s="209"/>
      <c r="D27" s="209"/>
      <c r="E27" s="209"/>
      <c r="F27" s="209"/>
      <c r="G27" s="58"/>
      <c r="H27" s="227" t="s">
        <v>32</v>
      </c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8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</row>
    <row r="28" spans="1:141" s="1" customFormat="1" ht="23.25" customHeight="1">
      <c r="A28" s="209" t="s">
        <v>22</v>
      </c>
      <c r="B28" s="209"/>
      <c r="C28" s="209"/>
      <c r="D28" s="209"/>
      <c r="E28" s="209"/>
      <c r="F28" s="209"/>
      <c r="G28" s="58"/>
      <c r="H28" s="229" t="s">
        <v>33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30"/>
      <c r="BW28" s="231" t="s">
        <v>3</v>
      </c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</row>
    <row r="29" spans="1:141" s="1" customFormat="1" ht="18" customHeight="1">
      <c r="A29" s="232" t="s">
        <v>23</v>
      </c>
      <c r="B29" s="233"/>
      <c r="C29" s="233"/>
      <c r="D29" s="233"/>
      <c r="E29" s="233"/>
      <c r="F29" s="234"/>
      <c r="G29" s="59"/>
      <c r="H29" s="238" t="s">
        <v>1</v>
      </c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9"/>
      <c r="BW29" s="214">
        <v>6231766.72</v>
      </c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6"/>
      <c r="DW29" s="214">
        <f>BW29*0.029</f>
        <v>180721.23488</v>
      </c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6"/>
    </row>
    <row r="30" spans="1:141" s="1" customFormat="1" ht="21.75" customHeight="1">
      <c r="A30" s="235"/>
      <c r="B30" s="236"/>
      <c r="C30" s="236"/>
      <c r="D30" s="236"/>
      <c r="E30" s="236"/>
      <c r="F30" s="237"/>
      <c r="G30" s="60"/>
      <c r="H30" s="220" t="s">
        <v>34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1"/>
      <c r="BW30" s="217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9"/>
      <c r="DW30" s="217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9"/>
    </row>
    <row r="31" spans="1:141" s="1" customFormat="1" ht="23.25" customHeight="1">
      <c r="A31" s="209" t="s">
        <v>24</v>
      </c>
      <c r="B31" s="209"/>
      <c r="C31" s="209"/>
      <c r="D31" s="209"/>
      <c r="E31" s="209"/>
      <c r="F31" s="209"/>
      <c r="G31" s="58"/>
      <c r="H31" s="227" t="s">
        <v>35</v>
      </c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</row>
    <row r="32" spans="1:141" s="1" customFormat="1" ht="23.25" customHeight="1">
      <c r="A32" s="209" t="s">
        <v>25</v>
      </c>
      <c r="B32" s="209"/>
      <c r="C32" s="209"/>
      <c r="D32" s="209"/>
      <c r="E32" s="209"/>
      <c r="F32" s="209"/>
      <c r="G32" s="58"/>
      <c r="H32" s="227" t="s">
        <v>36</v>
      </c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8"/>
      <c r="BW32" s="208">
        <v>6231766.72</v>
      </c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>
        <f>BW32*0.002</f>
        <v>12463.53344</v>
      </c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</row>
    <row r="33" spans="1:141" s="1" customFormat="1" ht="24" customHeight="1">
      <c r="A33" s="209" t="s">
        <v>26</v>
      </c>
      <c r="B33" s="209"/>
      <c r="C33" s="209"/>
      <c r="D33" s="209"/>
      <c r="E33" s="209"/>
      <c r="F33" s="209"/>
      <c r="G33" s="58"/>
      <c r="H33" s="227" t="s">
        <v>37</v>
      </c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</row>
    <row r="34" spans="1:141" s="1" customFormat="1" ht="23.25" customHeight="1">
      <c r="A34" s="209" t="s">
        <v>27</v>
      </c>
      <c r="B34" s="209"/>
      <c r="C34" s="209"/>
      <c r="D34" s="209"/>
      <c r="E34" s="209"/>
      <c r="F34" s="209"/>
      <c r="G34" s="58"/>
      <c r="H34" s="227" t="s">
        <v>37</v>
      </c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8"/>
    </row>
    <row r="35" spans="1:141" ht="27" customHeight="1">
      <c r="A35" s="209" t="s">
        <v>28</v>
      </c>
      <c r="B35" s="209"/>
      <c r="C35" s="209"/>
      <c r="D35" s="209"/>
      <c r="E35" s="209"/>
      <c r="F35" s="209"/>
      <c r="G35" s="58"/>
      <c r="H35" s="229" t="s">
        <v>38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30"/>
      <c r="BW35" s="208">
        <v>6231766.72</v>
      </c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>
        <f>BW35*0.051</f>
        <v>317820.10271999997</v>
      </c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8"/>
      <c r="EJ35" s="208"/>
      <c r="EK35" s="208"/>
    </row>
    <row r="36" spans="1:141" s="7" customFormat="1" ht="19.5" customHeight="1">
      <c r="A36" s="209"/>
      <c r="B36" s="209"/>
      <c r="C36" s="209"/>
      <c r="D36" s="209"/>
      <c r="E36" s="209"/>
      <c r="F36" s="209"/>
      <c r="G36" s="222" t="s">
        <v>2</v>
      </c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4"/>
      <c r="BW36" s="225" t="s">
        <v>3</v>
      </c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6">
        <v>1590521.6</v>
      </c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</row>
    <row r="38" spans="1:141" s="6" customFormat="1" ht="36" customHeight="1">
      <c r="A38" s="211" t="s">
        <v>53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</row>
    <row r="39" ht="13.5" customHeight="1"/>
    <row r="40" spans="1:141" s="6" customFormat="1" ht="14.25">
      <c r="A40" s="170" t="s">
        <v>39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</row>
    <row r="41" spans="1:141" s="6" customFormat="1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</row>
    <row r="42" spans="1:141" s="6" customFormat="1" ht="14.25">
      <c r="A42" s="12" t="s">
        <v>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88" t="s">
        <v>61</v>
      </c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</row>
    <row r="43" spans="1:141" s="6" customFormat="1" ht="9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</row>
    <row r="44" spans="1:141" ht="10.5" customHeight="1">
      <c r="A44" s="154" t="s">
        <v>5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213" t="s">
        <v>85</v>
      </c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  <c r="DJ44" s="213"/>
      <c r="DK44" s="213"/>
      <c r="DL44" s="213"/>
      <c r="DM44" s="213"/>
      <c r="DN44" s="213"/>
      <c r="DO44" s="213"/>
      <c r="DP44" s="213"/>
      <c r="DQ44" s="213"/>
      <c r="DR44" s="213"/>
      <c r="DS44" s="213"/>
      <c r="DT44" s="213"/>
      <c r="DU44" s="213"/>
      <c r="DV44" s="213"/>
      <c r="DW44" s="213"/>
      <c r="DX44" s="213"/>
      <c r="DY44" s="213"/>
      <c r="DZ44" s="213"/>
      <c r="EA44" s="213"/>
      <c r="EB44" s="213"/>
      <c r="EC44" s="213"/>
      <c r="ED44" s="213"/>
      <c r="EE44" s="213"/>
      <c r="EF44" s="213"/>
      <c r="EG44" s="213"/>
      <c r="EH44" s="213"/>
      <c r="EI44" s="213"/>
      <c r="EJ44" s="213"/>
      <c r="EK44" s="213"/>
    </row>
    <row r="45" spans="1:141" s="3" customFormat="1" ht="12" customHeight="1">
      <c r="A45" s="11" t="s">
        <v>86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</row>
    <row r="46" spans="1:141" s="4" customFormat="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</row>
    <row r="47" spans="1:141" s="5" customFormat="1" ht="36" customHeight="1">
      <c r="A47" s="158" t="s">
        <v>0</v>
      </c>
      <c r="B47" s="159"/>
      <c r="C47" s="159"/>
      <c r="D47" s="159"/>
      <c r="E47" s="159"/>
      <c r="F47" s="159"/>
      <c r="G47" s="160"/>
      <c r="H47" s="158" t="s">
        <v>40</v>
      </c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60"/>
      <c r="BD47" s="144" t="s">
        <v>62</v>
      </c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6"/>
      <c r="BT47" s="144" t="s">
        <v>63</v>
      </c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6"/>
      <c r="DB47" s="144" t="s">
        <v>81</v>
      </c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6"/>
      <c r="DT47" s="158" t="s">
        <v>82</v>
      </c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60"/>
    </row>
    <row r="48" spans="1:141" s="5" customFormat="1" ht="15" customHeight="1">
      <c r="A48" s="111">
        <v>1</v>
      </c>
      <c r="B48" s="111"/>
      <c r="C48" s="111"/>
      <c r="D48" s="111"/>
      <c r="E48" s="111"/>
      <c r="F48" s="111"/>
      <c r="G48" s="111"/>
      <c r="H48" s="111">
        <v>2</v>
      </c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6">
        <v>3</v>
      </c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8"/>
      <c r="BT48" s="116">
        <v>4</v>
      </c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8"/>
      <c r="DB48" s="116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8"/>
      <c r="DT48" s="111">
        <v>5</v>
      </c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</row>
    <row r="49" spans="1:141" s="1" customFormat="1" ht="12" customHeight="1">
      <c r="A49" s="171" t="s">
        <v>18</v>
      </c>
      <c r="B49" s="171"/>
      <c r="C49" s="171"/>
      <c r="D49" s="171"/>
      <c r="E49" s="171"/>
      <c r="F49" s="171"/>
      <c r="G49" s="171"/>
      <c r="H49" s="207" t="s">
        <v>64</v>
      </c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172">
        <v>1</v>
      </c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4"/>
      <c r="BT49" s="172">
        <v>16275</v>
      </c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4"/>
      <c r="DB49" s="185">
        <f>BD49*BT49</f>
        <v>16275</v>
      </c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87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</row>
    <row r="50" spans="1:141" s="1" customFormat="1" ht="12" customHeight="1">
      <c r="A50" s="171"/>
      <c r="B50" s="171"/>
      <c r="C50" s="171"/>
      <c r="D50" s="171"/>
      <c r="E50" s="171"/>
      <c r="F50" s="171"/>
      <c r="G50" s="171"/>
      <c r="H50" s="189" t="s">
        <v>2</v>
      </c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90"/>
      <c r="BD50" s="191" t="s">
        <v>3</v>
      </c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2"/>
      <c r="BT50" s="191" t="s">
        <v>3</v>
      </c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2"/>
      <c r="DB50" s="194"/>
      <c r="DC50" s="195"/>
      <c r="DD50" s="195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6"/>
      <c r="DT50" s="192">
        <f>SUM(DT49:DT49)</f>
        <v>0</v>
      </c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</row>
    <row r="51" spans="1:141" s="6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</row>
    <row r="52" spans="1:141" s="6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</row>
    <row r="53" spans="1:141" ht="12" customHeight="1">
      <c r="A53" s="170" t="s">
        <v>41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</row>
    <row r="54" spans="1:141" s="6" customFormat="1" ht="14.25">
      <c r="A54" s="170" t="s">
        <v>68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</row>
    <row r="55" spans="1:141" s="6" customFormat="1" ht="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</row>
    <row r="56" spans="1:141" s="6" customFormat="1" ht="14.25">
      <c r="A56" s="12" t="s">
        <v>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88" t="s">
        <v>65</v>
      </c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J56" s="188"/>
      <c r="DK56" s="188"/>
      <c r="DL56" s="188"/>
      <c r="DM56" s="188"/>
      <c r="DN56" s="188"/>
      <c r="DO56" s="188"/>
      <c r="DP56" s="188"/>
      <c r="DQ56" s="188"/>
      <c r="DR56" s="188"/>
      <c r="DS56" s="188"/>
      <c r="DT56" s="188"/>
      <c r="DU56" s="188"/>
      <c r="DV56" s="188"/>
      <c r="DW56" s="188"/>
      <c r="DX56" s="188"/>
      <c r="DY56" s="188"/>
      <c r="DZ56" s="188"/>
      <c r="EA56" s="188"/>
      <c r="EB56" s="188"/>
      <c r="EC56" s="188"/>
      <c r="ED56" s="188"/>
      <c r="EE56" s="188"/>
      <c r="EF56" s="188"/>
      <c r="EG56" s="188"/>
      <c r="EH56" s="188"/>
      <c r="EI56" s="188"/>
      <c r="EJ56" s="188"/>
      <c r="EK56" s="188"/>
    </row>
    <row r="57" spans="1:141" s="6" customFormat="1" ht="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</row>
    <row r="58" spans="1:141" s="3" customFormat="1" ht="12.75" customHeight="1">
      <c r="A58" s="154" t="s">
        <v>5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213" t="s">
        <v>55</v>
      </c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  <c r="DD58" s="213"/>
      <c r="DE58" s="213"/>
      <c r="DF58" s="213"/>
      <c r="DG58" s="213"/>
      <c r="DH58" s="213"/>
      <c r="DI58" s="213"/>
      <c r="DJ58" s="213"/>
      <c r="DK58" s="213"/>
      <c r="DL58" s="213"/>
      <c r="DM58" s="213"/>
      <c r="DN58" s="213"/>
      <c r="DO58" s="213"/>
      <c r="DP58" s="213"/>
      <c r="DQ58" s="213"/>
      <c r="DR58" s="213"/>
      <c r="DS58" s="213"/>
      <c r="DT58" s="213"/>
      <c r="DU58" s="213"/>
      <c r="DV58" s="213"/>
      <c r="DW58" s="213"/>
      <c r="DX58" s="213"/>
      <c r="DY58" s="213"/>
      <c r="DZ58" s="213"/>
      <c r="EA58" s="213"/>
      <c r="EB58" s="213"/>
      <c r="EC58" s="213"/>
      <c r="ED58" s="213"/>
      <c r="EE58" s="213"/>
      <c r="EF58" s="213"/>
      <c r="EG58" s="213"/>
      <c r="EH58" s="213"/>
      <c r="EI58" s="213"/>
      <c r="EJ58" s="213"/>
      <c r="EK58" s="213"/>
    </row>
    <row r="59" spans="1:141" s="4" customFormat="1" ht="12.75">
      <c r="A59" s="11" t="s">
        <v>57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</row>
    <row r="60" spans="1:141" s="5" customFormat="1" ht="39.75" customHeight="1">
      <c r="A60" s="158" t="s">
        <v>0</v>
      </c>
      <c r="B60" s="159"/>
      <c r="C60" s="159"/>
      <c r="D60" s="159"/>
      <c r="E60" s="159"/>
      <c r="F60" s="159"/>
      <c r="G60" s="160"/>
      <c r="H60" s="158" t="s">
        <v>9</v>
      </c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60"/>
      <c r="BD60" s="144" t="s">
        <v>42</v>
      </c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44" t="s">
        <v>43</v>
      </c>
      <c r="BU60" s="145"/>
      <c r="BV60" s="145"/>
      <c r="BW60" s="145"/>
      <c r="BX60" s="145"/>
      <c r="BY60" s="145"/>
      <c r="BZ60" s="145"/>
      <c r="CA60" s="145"/>
      <c r="CB60" s="145"/>
      <c r="CC60" s="145"/>
      <c r="CD60" s="146"/>
      <c r="CE60" s="144" t="s">
        <v>109</v>
      </c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6"/>
      <c r="DJ60" s="144" t="s">
        <v>110</v>
      </c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6"/>
    </row>
    <row r="61" spans="1:141" s="5" customFormat="1" ht="15" customHeight="1">
      <c r="A61" s="111">
        <v>1</v>
      </c>
      <c r="B61" s="111"/>
      <c r="C61" s="111"/>
      <c r="D61" s="111"/>
      <c r="E61" s="111"/>
      <c r="F61" s="111"/>
      <c r="G61" s="111"/>
      <c r="H61" s="111">
        <v>2</v>
      </c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6">
        <v>3</v>
      </c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8"/>
      <c r="BT61" s="116">
        <v>4</v>
      </c>
      <c r="BU61" s="117"/>
      <c r="BV61" s="117"/>
      <c r="BW61" s="117"/>
      <c r="BX61" s="117"/>
      <c r="BY61" s="117"/>
      <c r="BZ61" s="117"/>
      <c r="CA61" s="117"/>
      <c r="CB61" s="117"/>
      <c r="CC61" s="117"/>
      <c r="CD61" s="118"/>
      <c r="CE61" s="116">
        <v>5</v>
      </c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8"/>
      <c r="DJ61" s="147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9"/>
    </row>
    <row r="62" spans="1:141" ht="12" customHeight="1">
      <c r="A62" s="171" t="s">
        <v>18</v>
      </c>
      <c r="B62" s="171"/>
      <c r="C62" s="171"/>
      <c r="D62" s="171"/>
      <c r="E62" s="171"/>
      <c r="F62" s="171"/>
      <c r="G62" s="171"/>
      <c r="H62" s="207" t="s">
        <v>66</v>
      </c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107">
        <v>4476289.16</v>
      </c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9"/>
      <c r="BT62" s="172">
        <v>2.2</v>
      </c>
      <c r="BU62" s="173"/>
      <c r="BV62" s="173"/>
      <c r="BW62" s="173"/>
      <c r="BX62" s="173"/>
      <c r="BY62" s="173"/>
      <c r="BZ62" s="173"/>
      <c r="CA62" s="173"/>
      <c r="CB62" s="173"/>
      <c r="CC62" s="173"/>
      <c r="CD62" s="174"/>
      <c r="CE62" s="179">
        <v>31221</v>
      </c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38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40"/>
    </row>
    <row r="63" spans="1:141" s="6" customFormat="1" ht="14.25">
      <c r="A63" s="171"/>
      <c r="B63" s="171"/>
      <c r="C63" s="171"/>
      <c r="D63" s="171"/>
      <c r="E63" s="171"/>
      <c r="F63" s="171"/>
      <c r="G63" s="171"/>
      <c r="H63" s="189" t="s">
        <v>2</v>
      </c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90"/>
      <c r="BD63" s="191" t="s">
        <v>3</v>
      </c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2"/>
      <c r="BT63" s="191" t="s">
        <v>3</v>
      </c>
      <c r="BU63" s="161"/>
      <c r="BV63" s="161"/>
      <c r="BW63" s="161"/>
      <c r="BX63" s="161"/>
      <c r="BY63" s="161"/>
      <c r="BZ63" s="161"/>
      <c r="CA63" s="161"/>
      <c r="CB63" s="161"/>
      <c r="CC63" s="161"/>
      <c r="CD63" s="162"/>
      <c r="CE63" s="150">
        <f>CE62+DJ62</f>
        <v>31221</v>
      </c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1"/>
      <c r="DV63" s="151"/>
      <c r="DW63" s="151"/>
      <c r="DX63" s="151"/>
      <c r="DY63" s="151"/>
      <c r="DZ63" s="151"/>
      <c r="EA63" s="151"/>
      <c r="EB63" s="151"/>
      <c r="EC63" s="151"/>
      <c r="ED63" s="151"/>
      <c r="EE63" s="151"/>
      <c r="EF63" s="151"/>
      <c r="EG63" s="151"/>
      <c r="EH63" s="151"/>
      <c r="EI63" s="151"/>
      <c r="EJ63" s="151"/>
      <c r="EK63" s="152"/>
    </row>
    <row r="64" ht="6" customHeight="1"/>
    <row r="65" spans="1:141" s="6" customFormat="1" ht="14.25">
      <c r="A65" s="170" t="s">
        <v>69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</row>
    <row r="66" spans="1:141" s="6" customFormat="1" ht="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</row>
    <row r="67" spans="1:141" s="6" customFormat="1" ht="14.25">
      <c r="A67" s="12" t="s">
        <v>6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88" t="s">
        <v>67</v>
      </c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188"/>
      <c r="CS67" s="18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/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</row>
    <row r="68" spans="1:141" s="6" customFormat="1" ht="9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</row>
    <row r="69" spans="1:141" s="3" customFormat="1" ht="13.5" customHeight="1">
      <c r="A69" s="154" t="s">
        <v>5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213" t="s">
        <v>55</v>
      </c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3"/>
      <c r="DA69" s="213"/>
      <c r="DB69" s="213"/>
      <c r="DC69" s="213"/>
      <c r="DD69" s="213"/>
      <c r="DE69" s="213"/>
      <c r="DF69" s="213"/>
      <c r="DG69" s="213"/>
      <c r="DH69" s="213"/>
      <c r="DI69" s="213"/>
      <c r="DJ69" s="213"/>
      <c r="DK69" s="213"/>
      <c r="DL69" s="213"/>
      <c r="DM69" s="213"/>
      <c r="DN69" s="213"/>
      <c r="DO69" s="213"/>
      <c r="DP69" s="213"/>
      <c r="DQ69" s="213"/>
      <c r="DR69" s="213"/>
      <c r="DS69" s="213"/>
      <c r="DT69" s="213"/>
      <c r="DU69" s="213"/>
      <c r="DV69" s="213"/>
      <c r="DW69" s="213"/>
      <c r="DX69" s="213"/>
      <c r="DY69" s="213"/>
      <c r="DZ69" s="213"/>
      <c r="EA69" s="213"/>
      <c r="EB69" s="213"/>
      <c r="EC69" s="213"/>
      <c r="ED69" s="213"/>
      <c r="EE69" s="213"/>
      <c r="EF69" s="213"/>
      <c r="EG69" s="213"/>
      <c r="EH69" s="213"/>
      <c r="EI69" s="213"/>
      <c r="EJ69" s="213"/>
      <c r="EK69" s="213"/>
    </row>
    <row r="70" spans="1:141" s="4" customFormat="1" ht="17.25" customHeight="1">
      <c r="A70" s="11" t="s">
        <v>57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</row>
    <row r="71" spans="1:141" s="5" customFormat="1" ht="35.25" customHeight="1">
      <c r="A71" s="158" t="s">
        <v>0</v>
      </c>
      <c r="B71" s="159"/>
      <c r="C71" s="159"/>
      <c r="D71" s="159"/>
      <c r="E71" s="159"/>
      <c r="F71" s="159"/>
      <c r="G71" s="160"/>
      <c r="H71" s="158" t="s">
        <v>9</v>
      </c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60"/>
      <c r="BD71" s="144" t="s">
        <v>111</v>
      </c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6"/>
      <c r="DB71" s="243" t="s">
        <v>112</v>
      </c>
      <c r="DC71" s="243"/>
      <c r="DD71" s="243"/>
      <c r="DE71" s="243"/>
      <c r="DF71" s="243"/>
      <c r="DG71" s="243"/>
      <c r="DH71" s="243"/>
      <c r="DI71" s="243"/>
      <c r="DJ71" s="243"/>
      <c r="DK71" s="243"/>
      <c r="DL71" s="243"/>
      <c r="DM71" s="243"/>
      <c r="DN71" s="243"/>
      <c r="DO71" s="243"/>
      <c r="DP71" s="243"/>
      <c r="DQ71" s="243"/>
      <c r="DR71" s="243"/>
      <c r="DS71" s="243"/>
      <c r="DT71" s="243"/>
      <c r="DU71" s="243"/>
      <c r="DV71" s="243"/>
      <c r="DW71" s="243"/>
      <c r="DX71" s="243"/>
      <c r="DY71" s="243"/>
      <c r="DZ71" s="243"/>
      <c r="EA71" s="243"/>
      <c r="EB71" s="243"/>
      <c r="EC71" s="243"/>
      <c r="ED71" s="243"/>
      <c r="EE71" s="243"/>
      <c r="EF71" s="243"/>
      <c r="EG71" s="243"/>
      <c r="EH71" s="243"/>
      <c r="EI71" s="243"/>
      <c r="EJ71" s="243"/>
      <c r="EK71" s="243"/>
    </row>
    <row r="72" spans="1:141" s="5" customFormat="1" ht="15" customHeight="1">
      <c r="A72" s="111">
        <v>1</v>
      </c>
      <c r="B72" s="111"/>
      <c r="C72" s="111"/>
      <c r="D72" s="111"/>
      <c r="E72" s="111"/>
      <c r="F72" s="111"/>
      <c r="G72" s="111"/>
      <c r="H72" s="111">
        <v>2</v>
      </c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>
        <v>3</v>
      </c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273">
        <v>4</v>
      </c>
      <c r="DC72" s="273"/>
      <c r="DD72" s="273"/>
      <c r="DE72" s="273"/>
      <c r="DF72" s="273"/>
      <c r="DG72" s="273"/>
      <c r="DH72" s="273"/>
      <c r="DI72" s="273"/>
      <c r="DJ72" s="273"/>
      <c r="DK72" s="273"/>
      <c r="DL72" s="273"/>
      <c r="DM72" s="273"/>
      <c r="DN72" s="273"/>
      <c r="DO72" s="273"/>
      <c r="DP72" s="273"/>
      <c r="DQ72" s="273"/>
      <c r="DR72" s="273"/>
      <c r="DS72" s="273"/>
      <c r="DT72" s="273"/>
      <c r="DU72" s="273"/>
      <c r="DV72" s="273"/>
      <c r="DW72" s="273"/>
      <c r="DX72" s="273"/>
      <c r="DY72" s="273"/>
      <c r="DZ72" s="273"/>
      <c r="EA72" s="273"/>
      <c r="EB72" s="273"/>
      <c r="EC72" s="273"/>
      <c r="ED72" s="273"/>
      <c r="EE72" s="273"/>
      <c r="EF72" s="273"/>
      <c r="EG72" s="273"/>
      <c r="EH72" s="273"/>
      <c r="EI72" s="273"/>
      <c r="EJ72" s="273"/>
      <c r="EK72" s="273"/>
    </row>
    <row r="73" spans="1:141" s="5" customFormat="1" ht="15" customHeight="1">
      <c r="A73" s="171" t="s">
        <v>18</v>
      </c>
      <c r="B73" s="171"/>
      <c r="C73" s="171"/>
      <c r="D73" s="171"/>
      <c r="E73" s="171"/>
      <c r="F73" s="171"/>
      <c r="G73" s="171"/>
      <c r="H73" s="207" t="s">
        <v>70</v>
      </c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142">
        <v>5460</v>
      </c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274">
        <v>14300</v>
      </c>
      <c r="DC73" s="275"/>
      <c r="DD73" s="275"/>
      <c r="DE73" s="275"/>
      <c r="DF73" s="275"/>
      <c r="DG73" s="275"/>
      <c r="DH73" s="275"/>
      <c r="DI73" s="275"/>
      <c r="DJ73" s="275"/>
      <c r="DK73" s="275"/>
      <c r="DL73" s="275"/>
      <c r="DM73" s="275"/>
      <c r="DN73" s="275"/>
      <c r="DO73" s="275"/>
      <c r="DP73" s="275"/>
      <c r="DQ73" s="275"/>
      <c r="DR73" s="275"/>
      <c r="DS73" s="275"/>
      <c r="DT73" s="275"/>
      <c r="DU73" s="275"/>
      <c r="DV73" s="275"/>
      <c r="DW73" s="275"/>
      <c r="DX73" s="275"/>
      <c r="DY73" s="275"/>
      <c r="DZ73" s="275"/>
      <c r="EA73" s="275"/>
      <c r="EB73" s="275"/>
      <c r="EC73" s="275"/>
      <c r="ED73" s="275"/>
      <c r="EE73" s="275"/>
      <c r="EF73" s="275"/>
      <c r="EG73" s="275"/>
      <c r="EH73" s="275"/>
      <c r="EI73" s="275"/>
      <c r="EJ73" s="275"/>
      <c r="EK73" s="276"/>
    </row>
    <row r="74" spans="1:141" s="6" customFormat="1" ht="14.25">
      <c r="A74" s="171"/>
      <c r="B74" s="171"/>
      <c r="C74" s="171"/>
      <c r="D74" s="171"/>
      <c r="E74" s="171"/>
      <c r="F74" s="171"/>
      <c r="G74" s="171"/>
      <c r="H74" s="189" t="s">
        <v>2</v>
      </c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90"/>
      <c r="BD74" s="150">
        <f>BD73+DB73</f>
        <v>19760</v>
      </c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1"/>
      <c r="DS74" s="151"/>
      <c r="DT74" s="151"/>
      <c r="DU74" s="151"/>
      <c r="DV74" s="151"/>
      <c r="DW74" s="151"/>
      <c r="DX74" s="151"/>
      <c r="DY74" s="151"/>
      <c r="DZ74" s="151"/>
      <c r="EA74" s="151"/>
      <c r="EB74" s="151"/>
      <c r="EC74" s="151"/>
      <c r="ED74" s="151"/>
      <c r="EE74" s="151"/>
      <c r="EF74" s="151"/>
      <c r="EG74" s="151"/>
      <c r="EH74" s="151"/>
      <c r="EI74" s="151"/>
      <c r="EJ74" s="151"/>
      <c r="EK74" s="152"/>
    </row>
    <row r="75" spans="1:141" ht="6" customHeight="1">
      <c r="A75" s="14"/>
      <c r="B75" s="14"/>
      <c r="C75" s="14"/>
      <c r="D75" s="14"/>
      <c r="E75" s="14"/>
      <c r="F75" s="14"/>
      <c r="G75" s="14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6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</row>
    <row r="76" spans="1:141" s="6" customFormat="1" ht="14.25">
      <c r="A76" s="170" t="s">
        <v>71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</row>
    <row r="77" spans="1:141" s="6" customFormat="1" ht="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</row>
    <row r="78" spans="1:141" s="6" customFormat="1" ht="14.25">
      <c r="A78" s="12" t="s">
        <v>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88" t="s">
        <v>72</v>
      </c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88"/>
      <c r="DI78" s="188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88"/>
      <c r="DU78" s="188"/>
      <c r="DV78" s="188"/>
      <c r="DW78" s="188"/>
      <c r="DX78" s="188"/>
      <c r="DY78" s="188"/>
      <c r="DZ78" s="188"/>
      <c r="EA78" s="188"/>
      <c r="EB78" s="188"/>
      <c r="EC78" s="188"/>
      <c r="ED78" s="188"/>
      <c r="EE78" s="188"/>
      <c r="EF78" s="188"/>
      <c r="EG78" s="188"/>
      <c r="EH78" s="188"/>
      <c r="EI78" s="188"/>
      <c r="EJ78" s="188"/>
      <c r="EK78" s="188"/>
    </row>
    <row r="79" spans="1:141" s="6" customFormat="1" ht="9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</row>
    <row r="80" spans="1:141" s="3" customFormat="1" ht="14.25" customHeight="1">
      <c r="A80" s="154" t="s">
        <v>5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213" t="s">
        <v>55</v>
      </c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  <c r="BI80" s="213"/>
      <c r="BJ80" s="213"/>
      <c r="BK80" s="213"/>
      <c r="BL80" s="213"/>
      <c r="BM80" s="213"/>
      <c r="BN80" s="213"/>
      <c r="BO80" s="213"/>
      <c r="BP80" s="213"/>
      <c r="BQ80" s="213"/>
      <c r="BR80" s="213"/>
      <c r="BS80" s="213"/>
      <c r="BT80" s="213"/>
      <c r="BU80" s="213"/>
      <c r="BV80" s="213"/>
      <c r="BW80" s="213"/>
      <c r="BX80" s="213"/>
      <c r="BY80" s="213"/>
      <c r="BZ80" s="213"/>
      <c r="CA80" s="213"/>
      <c r="CB80" s="213"/>
      <c r="CC80" s="213"/>
      <c r="CD80" s="213"/>
      <c r="CE80" s="213"/>
      <c r="CF80" s="213"/>
      <c r="CG80" s="213"/>
      <c r="CH80" s="213"/>
      <c r="CI80" s="213"/>
      <c r="CJ80" s="213"/>
      <c r="CK80" s="213"/>
      <c r="CL80" s="213"/>
      <c r="CM80" s="213"/>
      <c r="CN80" s="213"/>
      <c r="CO80" s="213"/>
      <c r="CP80" s="213"/>
      <c r="CQ80" s="213"/>
      <c r="CR80" s="213"/>
      <c r="CS80" s="213"/>
      <c r="CT80" s="213"/>
      <c r="CU80" s="213"/>
      <c r="CV80" s="213"/>
      <c r="CW80" s="213"/>
      <c r="CX80" s="213"/>
      <c r="CY80" s="213"/>
      <c r="CZ80" s="213"/>
      <c r="DA80" s="213"/>
      <c r="DB80" s="213"/>
      <c r="DC80" s="213"/>
      <c r="DD80" s="213"/>
      <c r="DE80" s="213"/>
      <c r="DF80" s="213"/>
      <c r="DG80" s="213"/>
      <c r="DH80" s="213"/>
      <c r="DI80" s="213"/>
      <c r="DJ80" s="213"/>
      <c r="DK80" s="213"/>
      <c r="DL80" s="213"/>
      <c r="DM80" s="213"/>
      <c r="DN80" s="213"/>
      <c r="DO80" s="213"/>
      <c r="DP80" s="213"/>
      <c r="DQ80" s="213"/>
      <c r="DR80" s="213"/>
      <c r="DS80" s="213"/>
      <c r="DT80" s="213"/>
      <c r="DU80" s="213"/>
      <c r="DV80" s="213"/>
      <c r="DW80" s="213"/>
      <c r="DX80" s="213"/>
      <c r="DY80" s="213"/>
      <c r="DZ80" s="213"/>
      <c r="EA80" s="213"/>
      <c r="EB80" s="213"/>
      <c r="EC80" s="213"/>
      <c r="ED80" s="213"/>
      <c r="EE80" s="213"/>
      <c r="EF80" s="213"/>
      <c r="EG80" s="213"/>
      <c r="EH80" s="213"/>
      <c r="EI80" s="213"/>
      <c r="EJ80" s="213"/>
      <c r="EK80" s="213"/>
    </row>
    <row r="81" spans="1:141" s="4" customFormat="1" ht="12.75">
      <c r="A81" s="11" t="s">
        <v>57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</row>
    <row r="82" spans="1:141" s="5" customFormat="1" ht="28.5" customHeight="1">
      <c r="A82" s="158" t="s">
        <v>0</v>
      </c>
      <c r="B82" s="159"/>
      <c r="C82" s="159"/>
      <c r="D82" s="159"/>
      <c r="E82" s="159"/>
      <c r="F82" s="159"/>
      <c r="G82" s="160"/>
      <c r="H82" s="158" t="s">
        <v>9</v>
      </c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60"/>
      <c r="BD82" s="144" t="s">
        <v>73</v>
      </c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6"/>
      <c r="CE82" s="158" t="s">
        <v>113</v>
      </c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60"/>
    </row>
    <row r="83" spans="1:141" s="5" customFormat="1" ht="15" customHeight="1">
      <c r="A83" s="111">
        <v>1</v>
      </c>
      <c r="B83" s="111"/>
      <c r="C83" s="111"/>
      <c r="D83" s="111"/>
      <c r="E83" s="111"/>
      <c r="F83" s="111"/>
      <c r="G83" s="111"/>
      <c r="H83" s="111">
        <v>2</v>
      </c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6">
        <v>3</v>
      </c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8"/>
      <c r="CE83" s="111">
        <v>5</v>
      </c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</row>
    <row r="84" spans="1:141" ht="12" customHeight="1">
      <c r="A84" s="171" t="s">
        <v>18</v>
      </c>
      <c r="B84" s="171"/>
      <c r="C84" s="171"/>
      <c r="D84" s="171"/>
      <c r="E84" s="171"/>
      <c r="F84" s="171"/>
      <c r="G84" s="171"/>
      <c r="H84" s="207" t="s">
        <v>88</v>
      </c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107">
        <v>1</v>
      </c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9"/>
      <c r="CE84" s="142">
        <v>18143.95</v>
      </c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2"/>
      <c r="DI84" s="142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142"/>
      <c r="EJ84" s="142"/>
      <c r="EK84" s="142"/>
    </row>
    <row r="85" spans="1:141" ht="12" customHeight="1">
      <c r="A85" s="125" t="s">
        <v>22</v>
      </c>
      <c r="B85" s="126"/>
      <c r="C85" s="126"/>
      <c r="D85" s="126"/>
      <c r="E85" s="126"/>
      <c r="F85" s="126"/>
      <c r="G85" s="127"/>
      <c r="H85" s="128" t="s">
        <v>133</v>
      </c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30"/>
      <c r="BD85" s="107">
        <v>1</v>
      </c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9"/>
      <c r="CE85" s="107">
        <v>2000</v>
      </c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9"/>
    </row>
    <row r="86" spans="1:141" s="6" customFormat="1" ht="14.25">
      <c r="A86" s="171"/>
      <c r="B86" s="171"/>
      <c r="C86" s="171"/>
      <c r="D86" s="171"/>
      <c r="E86" s="171"/>
      <c r="F86" s="171"/>
      <c r="G86" s="171"/>
      <c r="H86" s="189" t="s">
        <v>2</v>
      </c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90"/>
      <c r="BD86" s="191" t="s">
        <v>3</v>
      </c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2"/>
      <c r="CE86" s="192">
        <f>SUM(CE84:CE85)</f>
        <v>20143.95</v>
      </c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</row>
    <row r="87" ht="6" customHeight="1"/>
    <row r="88" spans="1:141" s="6" customFormat="1" ht="14.25">
      <c r="A88" s="170" t="s">
        <v>96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</row>
    <row r="89" spans="1:141" s="6" customFormat="1" ht="6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</row>
    <row r="90" spans="1:141" s="6" customFormat="1" ht="15" customHeight="1">
      <c r="A90" s="8" t="s">
        <v>6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18" t="s">
        <v>54</v>
      </c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</row>
    <row r="91" spans="1:141" ht="10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</row>
    <row r="92" spans="1:141" s="6" customFormat="1" ht="14.25">
      <c r="A92" s="156" t="s">
        <v>5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7" t="s">
        <v>55</v>
      </c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  <c r="EF92" s="157"/>
      <c r="EG92" s="157"/>
      <c r="EH92" s="157"/>
      <c r="EI92" s="157"/>
      <c r="EJ92" s="157"/>
      <c r="EK92" s="157"/>
    </row>
    <row r="93" ht="10.5" customHeight="1">
      <c r="A93" s="8" t="s">
        <v>57</v>
      </c>
    </row>
    <row r="94" spans="1:157" s="3" customFormat="1" ht="12.75" customHeight="1">
      <c r="A94" s="170" t="s">
        <v>97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0"/>
      <c r="CV94" s="170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0"/>
      <c r="DN94" s="170"/>
      <c r="DO94" s="170"/>
      <c r="DP94" s="170"/>
      <c r="DQ94" s="170"/>
      <c r="DR94" s="170"/>
      <c r="DS94" s="170"/>
      <c r="DT94" s="170"/>
      <c r="DU94" s="170"/>
      <c r="DV94" s="170"/>
      <c r="DW94" s="170"/>
      <c r="DX94" s="170"/>
      <c r="DY94" s="170"/>
      <c r="DZ94" s="170"/>
      <c r="EA94" s="170"/>
      <c r="EB94" s="170"/>
      <c r="EC94" s="170"/>
      <c r="ED94" s="170"/>
      <c r="EE94" s="170"/>
      <c r="EF94" s="170"/>
      <c r="EG94" s="170"/>
      <c r="EH94" s="170"/>
      <c r="EI94" s="170"/>
      <c r="EJ94" s="170"/>
      <c r="EK94" s="170"/>
      <c r="EL94" s="249"/>
      <c r="EM94" s="249"/>
      <c r="EN94" s="249"/>
      <c r="EO94" s="249"/>
      <c r="EP94" s="249"/>
      <c r="EQ94" s="249"/>
      <c r="ER94" s="249"/>
      <c r="ES94" s="249"/>
      <c r="ET94" s="249"/>
      <c r="EU94" s="249"/>
      <c r="EV94" s="249"/>
      <c r="EW94" s="249"/>
      <c r="EX94" s="249"/>
      <c r="EY94" s="249"/>
      <c r="EZ94" s="249"/>
      <c r="FA94" s="249"/>
    </row>
    <row r="95" spans="1:157" s="4" customFormat="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47"/>
      <c r="EM95" s="247"/>
      <c r="EN95" s="247"/>
      <c r="EO95" s="247"/>
      <c r="EP95" s="247"/>
      <c r="EQ95" s="247"/>
      <c r="ER95" s="247"/>
      <c r="ES95" s="247"/>
      <c r="ET95" s="247"/>
      <c r="EU95" s="247"/>
      <c r="EV95" s="247"/>
      <c r="EW95" s="247"/>
      <c r="EX95" s="247"/>
      <c r="EY95" s="247"/>
      <c r="EZ95" s="247"/>
      <c r="FA95" s="247"/>
    </row>
    <row r="96" spans="1:157" s="5" customFormat="1" ht="36" customHeight="1">
      <c r="A96" s="112" t="s">
        <v>0</v>
      </c>
      <c r="B96" s="113"/>
      <c r="C96" s="113"/>
      <c r="D96" s="113"/>
      <c r="E96" s="113"/>
      <c r="F96" s="113"/>
      <c r="G96" s="114"/>
      <c r="H96" s="112" t="s">
        <v>9</v>
      </c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4"/>
      <c r="AP96" s="112" t="s">
        <v>45</v>
      </c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4"/>
      <c r="BF96" s="112" t="s">
        <v>46</v>
      </c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4"/>
      <c r="BV96" s="115" t="s">
        <v>47</v>
      </c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2" t="s">
        <v>114</v>
      </c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4"/>
      <c r="DV96" s="115" t="s">
        <v>115</v>
      </c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248"/>
      <c r="EM96" s="248"/>
      <c r="EN96" s="248"/>
      <c r="EO96" s="248"/>
      <c r="EP96" s="248"/>
      <c r="EQ96" s="248"/>
      <c r="ER96" s="248"/>
      <c r="ES96" s="248"/>
      <c r="ET96" s="248"/>
      <c r="EU96" s="248"/>
      <c r="EV96" s="248"/>
      <c r="EW96" s="248"/>
      <c r="EX96" s="248"/>
      <c r="EY96" s="248"/>
      <c r="EZ96" s="248"/>
      <c r="FA96" s="248"/>
    </row>
    <row r="97" spans="1:157" s="5" customFormat="1" ht="14.25" customHeight="1">
      <c r="A97" s="268">
        <v>1</v>
      </c>
      <c r="B97" s="268"/>
      <c r="C97" s="268"/>
      <c r="D97" s="268"/>
      <c r="E97" s="268"/>
      <c r="F97" s="268"/>
      <c r="G97" s="268"/>
      <c r="H97" s="268">
        <v>2</v>
      </c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268"/>
      <c r="AK97" s="268"/>
      <c r="AL97" s="268"/>
      <c r="AM97" s="268"/>
      <c r="AN97" s="268"/>
      <c r="AO97" s="268"/>
      <c r="AP97" s="268">
        <v>3</v>
      </c>
      <c r="AQ97" s="268"/>
      <c r="AR97" s="268"/>
      <c r="AS97" s="268"/>
      <c r="AT97" s="268"/>
      <c r="AU97" s="268"/>
      <c r="AV97" s="268"/>
      <c r="AW97" s="268"/>
      <c r="AX97" s="268"/>
      <c r="AY97" s="268"/>
      <c r="AZ97" s="268"/>
      <c r="BA97" s="268"/>
      <c r="BB97" s="268"/>
      <c r="BC97" s="268"/>
      <c r="BD97" s="268"/>
      <c r="BE97" s="268"/>
      <c r="BF97" s="244">
        <v>4</v>
      </c>
      <c r="BG97" s="245"/>
      <c r="BH97" s="245"/>
      <c r="BI97" s="245"/>
      <c r="BJ97" s="245"/>
      <c r="BK97" s="245"/>
      <c r="BL97" s="245"/>
      <c r="BM97" s="245"/>
      <c r="BN97" s="245"/>
      <c r="BO97" s="245"/>
      <c r="BP97" s="245"/>
      <c r="BQ97" s="245"/>
      <c r="BR97" s="245"/>
      <c r="BS97" s="245"/>
      <c r="BT97" s="245"/>
      <c r="BU97" s="246"/>
      <c r="BV97" s="268">
        <v>5</v>
      </c>
      <c r="BW97" s="268"/>
      <c r="BX97" s="268"/>
      <c r="BY97" s="268"/>
      <c r="BZ97" s="268"/>
      <c r="CA97" s="268"/>
      <c r="CB97" s="268"/>
      <c r="CC97" s="268"/>
      <c r="CD97" s="268"/>
      <c r="CE97" s="268"/>
      <c r="CF97" s="268"/>
      <c r="CG97" s="268"/>
      <c r="CH97" s="268"/>
      <c r="CI97" s="268"/>
      <c r="CJ97" s="268"/>
      <c r="CK97" s="268"/>
      <c r="CL97" s="268"/>
      <c r="CM97" s="268"/>
      <c r="CN97" s="268"/>
      <c r="CO97" s="268"/>
      <c r="CP97" s="268"/>
      <c r="CQ97" s="268"/>
      <c r="CR97" s="268"/>
      <c r="CS97" s="268"/>
      <c r="CT97" s="268"/>
      <c r="CU97" s="268"/>
      <c r="CV97" s="268"/>
      <c r="CW97" s="268"/>
      <c r="CX97" s="268"/>
      <c r="CY97" s="268"/>
      <c r="CZ97" s="268"/>
      <c r="DA97" s="268"/>
      <c r="DB97" s="268"/>
      <c r="DC97" s="268"/>
      <c r="DD97" s="244">
        <v>6</v>
      </c>
      <c r="DE97" s="245"/>
      <c r="DF97" s="245"/>
      <c r="DG97" s="245"/>
      <c r="DH97" s="245"/>
      <c r="DI97" s="245"/>
      <c r="DJ97" s="245"/>
      <c r="DK97" s="245"/>
      <c r="DL97" s="245"/>
      <c r="DM97" s="245"/>
      <c r="DN97" s="245"/>
      <c r="DO97" s="245"/>
      <c r="DP97" s="245"/>
      <c r="DQ97" s="245"/>
      <c r="DR97" s="245"/>
      <c r="DS97" s="245"/>
      <c r="DT97" s="245"/>
      <c r="DU97" s="246"/>
      <c r="DV97" s="115">
        <v>7</v>
      </c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248"/>
      <c r="EM97" s="248"/>
      <c r="EN97" s="248"/>
      <c r="EO97" s="248"/>
      <c r="EP97" s="248"/>
      <c r="EQ97" s="248"/>
      <c r="ER97" s="248"/>
      <c r="ES97" s="248"/>
      <c r="ET97" s="248"/>
      <c r="EU97" s="248"/>
      <c r="EV97" s="248"/>
      <c r="EW97" s="248"/>
      <c r="EX97" s="248"/>
      <c r="EY97" s="248"/>
      <c r="EZ97" s="248"/>
      <c r="FA97" s="248"/>
    </row>
    <row r="98" spans="1:157" s="5" customFormat="1" ht="15" customHeight="1">
      <c r="A98" s="171" t="s">
        <v>18</v>
      </c>
      <c r="B98" s="171"/>
      <c r="C98" s="171"/>
      <c r="D98" s="171"/>
      <c r="E98" s="171"/>
      <c r="F98" s="171"/>
      <c r="G98" s="171"/>
      <c r="H98" s="207" t="s">
        <v>87</v>
      </c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141">
        <v>1</v>
      </c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72">
        <v>12</v>
      </c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Q98" s="173"/>
      <c r="BR98" s="173"/>
      <c r="BS98" s="173"/>
      <c r="BT98" s="173"/>
      <c r="BU98" s="174"/>
      <c r="BV98" s="269">
        <f>DD98/12</f>
        <v>725.2691666666666</v>
      </c>
      <c r="BW98" s="269"/>
      <c r="BX98" s="269"/>
      <c r="BY98" s="269"/>
      <c r="BZ98" s="269"/>
      <c r="CA98" s="269"/>
      <c r="CB98" s="269"/>
      <c r="CC98" s="269"/>
      <c r="CD98" s="269"/>
      <c r="CE98" s="269"/>
      <c r="CF98" s="269"/>
      <c r="CG98" s="269"/>
      <c r="CH98" s="269"/>
      <c r="CI98" s="269"/>
      <c r="CJ98" s="269"/>
      <c r="CK98" s="269"/>
      <c r="CL98" s="269"/>
      <c r="CM98" s="269"/>
      <c r="CN98" s="269"/>
      <c r="CO98" s="269"/>
      <c r="CP98" s="269"/>
      <c r="CQ98" s="269"/>
      <c r="CR98" s="269"/>
      <c r="CS98" s="269"/>
      <c r="CT98" s="269"/>
      <c r="CU98" s="269"/>
      <c r="CV98" s="269"/>
      <c r="CW98" s="269"/>
      <c r="CX98" s="269"/>
      <c r="CY98" s="269"/>
      <c r="CZ98" s="269"/>
      <c r="DA98" s="269"/>
      <c r="DB98" s="269"/>
      <c r="DC98" s="269"/>
      <c r="DD98" s="119">
        <v>8703.23</v>
      </c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1"/>
      <c r="DV98" s="110"/>
      <c r="DW98" s="110"/>
      <c r="DX98" s="110"/>
      <c r="DY98" s="110"/>
      <c r="DZ98" s="110"/>
      <c r="EA98" s="110"/>
      <c r="EB98" s="110"/>
      <c r="EC98" s="110"/>
      <c r="ED98" s="110"/>
      <c r="EE98" s="110"/>
      <c r="EF98" s="110"/>
      <c r="EG98" s="110"/>
      <c r="EH98" s="110"/>
      <c r="EI98" s="110"/>
      <c r="EJ98" s="110"/>
      <c r="EK98" s="110"/>
      <c r="EL98" s="248"/>
      <c r="EM98" s="248"/>
      <c r="EN98" s="248"/>
      <c r="EO98" s="248"/>
      <c r="EP98" s="248"/>
      <c r="EQ98" s="248"/>
      <c r="ER98" s="248"/>
      <c r="ES98" s="248"/>
      <c r="ET98" s="248"/>
      <c r="EU98" s="248"/>
      <c r="EV98" s="248"/>
      <c r="EW98" s="248"/>
      <c r="EX98" s="248"/>
      <c r="EY98" s="248"/>
      <c r="EZ98" s="248"/>
      <c r="FA98" s="248"/>
    </row>
    <row r="99" spans="1:141" s="5" customFormat="1" ht="19.5" customHeight="1">
      <c r="A99" s="171" t="s">
        <v>22</v>
      </c>
      <c r="B99" s="171"/>
      <c r="C99" s="171"/>
      <c r="D99" s="171"/>
      <c r="E99" s="171"/>
      <c r="F99" s="171"/>
      <c r="G99" s="171"/>
      <c r="H99" s="207" t="s">
        <v>59</v>
      </c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141">
        <v>1</v>
      </c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72">
        <v>12</v>
      </c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174"/>
      <c r="BV99" s="269">
        <f>DV99/12</f>
        <v>2416.0499999999997</v>
      </c>
      <c r="BW99" s="269"/>
      <c r="BX99" s="269"/>
      <c r="BY99" s="269"/>
      <c r="BZ99" s="269"/>
      <c r="CA99" s="269"/>
      <c r="CB99" s="269"/>
      <c r="CC99" s="269"/>
      <c r="CD99" s="269"/>
      <c r="CE99" s="269"/>
      <c r="CF99" s="269"/>
      <c r="CG99" s="269"/>
      <c r="CH99" s="269"/>
      <c r="CI99" s="269"/>
      <c r="CJ99" s="269"/>
      <c r="CK99" s="269"/>
      <c r="CL99" s="269"/>
      <c r="CM99" s="269"/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69"/>
      <c r="CY99" s="269"/>
      <c r="CZ99" s="269"/>
      <c r="DA99" s="269"/>
      <c r="DB99" s="269"/>
      <c r="DC99" s="269"/>
      <c r="DD99" s="119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1"/>
      <c r="DV99" s="271">
        <v>28992.6</v>
      </c>
      <c r="DW99" s="271"/>
      <c r="DX99" s="271"/>
      <c r="DY99" s="271"/>
      <c r="DZ99" s="271"/>
      <c r="EA99" s="271"/>
      <c r="EB99" s="271"/>
      <c r="EC99" s="271"/>
      <c r="ED99" s="271"/>
      <c r="EE99" s="271"/>
      <c r="EF99" s="271"/>
      <c r="EG99" s="271"/>
      <c r="EH99" s="271"/>
      <c r="EI99" s="271"/>
      <c r="EJ99" s="271"/>
      <c r="EK99" s="271"/>
    </row>
    <row r="100" spans="1:141" ht="12" customHeight="1">
      <c r="A100" s="171"/>
      <c r="B100" s="171"/>
      <c r="C100" s="171"/>
      <c r="D100" s="171"/>
      <c r="E100" s="171"/>
      <c r="F100" s="171"/>
      <c r="G100" s="171"/>
      <c r="H100" s="250" t="s">
        <v>44</v>
      </c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90"/>
      <c r="AP100" s="193" t="s">
        <v>3</v>
      </c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1" t="s">
        <v>3</v>
      </c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2"/>
      <c r="BV100" s="265">
        <f>DD98+DV99</f>
        <v>37695.83</v>
      </c>
      <c r="BW100" s="266"/>
      <c r="BX100" s="266"/>
      <c r="BY100" s="266"/>
      <c r="BZ100" s="266"/>
      <c r="CA100" s="266"/>
      <c r="CB100" s="266"/>
      <c r="CC100" s="266"/>
      <c r="CD100" s="266"/>
      <c r="CE100" s="266"/>
      <c r="CF100" s="266"/>
      <c r="CG100" s="266"/>
      <c r="CH100" s="266"/>
      <c r="CI100" s="266"/>
      <c r="CJ100" s="266"/>
      <c r="CK100" s="266"/>
      <c r="CL100" s="266"/>
      <c r="CM100" s="266"/>
      <c r="CN100" s="266"/>
      <c r="CO100" s="266"/>
      <c r="CP100" s="266"/>
      <c r="CQ100" s="266"/>
      <c r="CR100" s="266"/>
      <c r="CS100" s="266"/>
      <c r="CT100" s="266"/>
      <c r="CU100" s="266"/>
      <c r="CV100" s="266"/>
      <c r="CW100" s="266"/>
      <c r="CX100" s="266"/>
      <c r="CY100" s="266"/>
      <c r="CZ100" s="266"/>
      <c r="DA100" s="266"/>
      <c r="DB100" s="266"/>
      <c r="DC100" s="266"/>
      <c r="DD100" s="266"/>
      <c r="DE100" s="266"/>
      <c r="DF100" s="266"/>
      <c r="DG100" s="266"/>
      <c r="DH100" s="266"/>
      <c r="DI100" s="266"/>
      <c r="DJ100" s="266"/>
      <c r="DK100" s="266"/>
      <c r="DL100" s="266"/>
      <c r="DM100" s="266"/>
      <c r="DN100" s="266"/>
      <c r="DO100" s="266"/>
      <c r="DP100" s="266"/>
      <c r="DQ100" s="266"/>
      <c r="DR100" s="266"/>
      <c r="DS100" s="266"/>
      <c r="DT100" s="266"/>
      <c r="DU100" s="266"/>
      <c r="DV100" s="266"/>
      <c r="DW100" s="266"/>
      <c r="DX100" s="266"/>
      <c r="DY100" s="266"/>
      <c r="DZ100" s="266"/>
      <c r="EA100" s="266"/>
      <c r="EB100" s="266"/>
      <c r="EC100" s="266"/>
      <c r="ED100" s="266"/>
      <c r="EE100" s="266"/>
      <c r="EF100" s="266"/>
      <c r="EG100" s="266"/>
      <c r="EH100" s="266"/>
      <c r="EI100" s="266"/>
      <c r="EJ100" s="266"/>
      <c r="EK100" s="267"/>
    </row>
    <row r="102" spans="1:141" ht="12" customHeight="1" hidden="1">
      <c r="A102" s="170" t="s">
        <v>131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</row>
    <row r="103" spans="1:141" ht="12" customHeight="1" hidden="1">
      <c r="A103" s="8" t="s">
        <v>6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18" t="s">
        <v>54</v>
      </c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</row>
    <row r="104" spans="1:141" ht="4.5" customHeight="1" hidden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</row>
    <row r="105" spans="1:141" ht="12" customHeight="1" hidden="1">
      <c r="A105" s="156" t="s">
        <v>5</v>
      </c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7" t="s">
        <v>55</v>
      </c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  <c r="CD105" s="157"/>
      <c r="CE105" s="157"/>
      <c r="CF105" s="157"/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7"/>
      <c r="CT105" s="157"/>
      <c r="CU105" s="157"/>
      <c r="CV105" s="157"/>
      <c r="CW105" s="157"/>
      <c r="CX105" s="157"/>
      <c r="CY105" s="157"/>
      <c r="CZ105" s="157"/>
      <c r="DA105" s="157"/>
      <c r="DB105" s="157"/>
      <c r="DC105" s="157"/>
      <c r="DD105" s="157"/>
      <c r="DE105" s="157"/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7"/>
      <c r="ED105" s="157"/>
      <c r="EE105" s="157"/>
      <c r="EF105" s="157"/>
      <c r="EG105" s="157"/>
      <c r="EH105" s="157"/>
      <c r="EI105" s="157"/>
      <c r="EJ105" s="157"/>
      <c r="EK105" s="157"/>
    </row>
    <row r="106" ht="12" customHeight="1" hidden="1">
      <c r="A106" s="8" t="s">
        <v>57</v>
      </c>
    </row>
    <row r="107" ht="12" customHeight="1" hidden="1">
      <c r="A107" s="8"/>
    </row>
    <row r="108" spans="1:141" ht="39" customHeight="1" hidden="1">
      <c r="A108" s="112" t="s">
        <v>0</v>
      </c>
      <c r="B108" s="113"/>
      <c r="C108" s="113"/>
      <c r="D108" s="113"/>
      <c r="E108" s="113"/>
      <c r="F108" s="113"/>
      <c r="G108" s="114"/>
      <c r="H108" s="112" t="s">
        <v>9</v>
      </c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4"/>
      <c r="AP108" s="112" t="s">
        <v>45</v>
      </c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4"/>
      <c r="BF108" s="112" t="s">
        <v>46</v>
      </c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4"/>
      <c r="BV108" s="115" t="s">
        <v>47</v>
      </c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2" t="s">
        <v>114</v>
      </c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4"/>
      <c r="DV108" s="115" t="s">
        <v>115</v>
      </c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</row>
    <row r="109" spans="1:141" ht="15" customHeight="1" hidden="1">
      <c r="A109" s="268">
        <v>1</v>
      </c>
      <c r="B109" s="268"/>
      <c r="C109" s="268"/>
      <c r="D109" s="268"/>
      <c r="E109" s="268"/>
      <c r="F109" s="268"/>
      <c r="G109" s="268"/>
      <c r="H109" s="268">
        <v>2</v>
      </c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68"/>
      <c r="AH109" s="268"/>
      <c r="AI109" s="268"/>
      <c r="AJ109" s="268"/>
      <c r="AK109" s="268"/>
      <c r="AL109" s="268"/>
      <c r="AM109" s="268"/>
      <c r="AN109" s="268"/>
      <c r="AO109" s="268"/>
      <c r="AP109" s="268">
        <v>3</v>
      </c>
      <c r="AQ109" s="268"/>
      <c r="AR109" s="268"/>
      <c r="AS109" s="268"/>
      <c r="AT109" s="268"/>
      <c r="AU109" s="268"/>
      <c r="AV109" s="268"/>
      <c r="AW109" s="268"/>
      <c r="AX109" s="268"/>
      <c r="AY109" s="268"/>
      <c r="AZ109" s="268"/>
      <c r="BA109" s="268"/>
      <c r="BB109" s="268"/>
      <c r="BC109" s="268"/>
      <c r="BD109" s="268"/>
      <c r="BE109" s="268"/>
      <c r="BF109" s="244">
        <v>4</v>
      </c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6"/>
      <c r="BV109" s="268">
        <v>5</v>
      </c>
      <c r="BW109" s="268"/>
      <c r="BX109" s="268"/>
      <c r="BY109" s="268"/>
      <c r="BZ109" s="268"/>
      <c r="CA109" s="268"/>
      <c r="CB109" s="268"/>
      <c r="CC109" s="268"/>
      <c r="CD109" s="268"/>
      <c r="CE109" s="268"/>
      <c r="CF109" s="268"/>
      <c r="CG109" s="268"/>
      <c r="CH109" s="268"/>
      <c r="CI109" s="268"/>
      <c r="CJ109" s="268"/>
      <c r="CK109" s="268"/>
      <c r="CL109" s="268"/>
      <c r="CM109" s="268"/>
      <c r="CN109" s="268"/>
      <c r="CO109" s="268"/>
      <c r="CP109" s="268"/>
      <c r="CQ109" s="268"/>
      <c r="CR109" s="268"/>
      <c r="CS109" s="268"/>
      <c r="CT109" s="268"/>
      <c r="CU109" s="268"/>
      <c r="CV109" s="268"/>
      <c r="CW109" s="268"/>
      <c r="CX109" s="268"/>
      <c r="CY109" s="268"/>
      <c r="CZ109" s="268"/>
      <c r="DA109" s="268"/>
      <c r="DB109" s="268"/>
      <c r="DC109" s="268"/>
      <c r="DD109" s="244">
        <v>6</v>
      </c>
      <c r="DE109" s="245"/>
      <c r="DF109" s="245"/>
      <c r="DG109" s="245"/>
      <c r="DH109" s="245"/>
      <c r="DI109" s="245"/>
      <c r="DJ109" s="245"/>
      <c r="DK109" s="245"/>
      <c r="DL109" s="245"/>
      <c r="DM109" s="245"/>
      <c r="DN109" s="245"/>
      <c r="DO109" s="245"/>
      <c r="DP109" s="245"/>
      <c r="DQ109" s="245"/>
      <c r="DR109" s="245"/>
      <c r="DS109" s="245"/>
      <c r="DT109" s="245"/>
      <c r="DU109" s="246"/>
      <c r="DV109" s="115">
        <v>7</v>
      </c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</row>
    <row r="110" spans="1:141" ht="19.5" customHeight="1" hidden="1">
      <c r="A110" s="171" t="s">
        <v>18</v>
      </c>
      <c r="B110" s="171"/>
      <c r="C110" s="171"/>
      <c r="D110" s="171"/>
      <c r="E110" s="171"/>
      <c r="F110" s="171"/>
      <c r="G110" s="171"/>
      <c r="H110" s="207" t="s">
        <v>132</v>
      </c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141">
        <v>1</v>
      </c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72">
        <v>1</v>
      </c>
      <c r="BG110" s="173"/>
      <c r="BH110" s="173"/>
      <c r="BI110" s="173"/>
      <c r="BJ110" s="173"/>
      <c r="BK110" s="173"/>
      <c r="BL110" s="173"/>
      <c r="BM110" s="173"/>
      <c r="BN110" s="173"/>
      <c r="BO110" s="173"/>
      <c r="BP110" s="173"/>
      <c r="BQ110" s="173"/>
      <c r="BR110" s="173"/>
      <c r="BS110" s="173"/>
      <c r="BT110" s="173"/>
      <c r="BU110" s="174"/>
      <c r="BV110" s="269">
        <v>248</v>
      </c>
      <c r="BW110" s="269"/>
      <c r="BX110" s="269"/>
      <c r="BY110" s="269"/>
      <c r="BZ110" s="269"/>
      <c r="CA110" s="269"/>
      <c r="CB110" s="269"/>
      <c r="CC110" s="269"/>
      <c r="CD110" s="269"/>
      <c r="CE110" s="269"/>
      <c r="CF110" s="269"/>
      <c r="CG110" s="269"/>
      <c r="CH110" s="269"/>
      <c r="CI110" s="269"/>
      <c r="CJ110" s="269"/>
      <c r="CK110" s="269"/>
      <c r="CL110" s="269"/>
      <c r="CM110" s="269"/>
      <c r="CN110" s="269"/>
      <c r="CO110" s="269"/>
      <c r="CP110" s="269"/>
      <c r="CQ110" s="269"/>
      <c r="CR110" s="269"/>
      <c r="CS110" s="269"/>
      <c r="CT110" s="269"/>
      <c r="CU110" s="269"/>
      <c r="CV110" s="269"/>
      <c r="CW110" s="269"/>
      <c r="CX110" s="269"/>
      <c r="CY110" s="269"/>
      <c r="CZ110" s="269"/>
      <c r="DA110" s="269"/>
      <c r="DB110" s="269"/>
      <c r="DC110" s="269"/>
      <c r="DD110" s="119">
        <v>385</v>
      </c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1"/>
      <c r="DV110" s="110"/>
      <c r="DW110" s="110"/>
      <c r="DX110" s="110"/>
      <c r="DY110" s="110"/>
      <c r="DZ110" s="110"/>
      <c r="EA110" s="110"/>
      <c r="EB110" s="110"/>
      <c r="EC110" s="110"/>
      <c r="ED110" s="110"/>
      <c r="EE110" s="110"/>
      <c r="EF110" s="110"/>
      <c r="EG110" s="110"/>
      <c r="EH110" s="110"/>
      <c r="EI110" s="110"/>
      <c r="EJ110" s="110"/>
      <c r="EK110" s="110"/>
    </row>
    <row r="111" spans="1:141" ht="14.25" customHeight="1" hidden="1">
      <c r="A111" s="250" t="s">
        <v>116</v>
      </c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189"/>
      <c r="BY111" s="189"/>
      <c r="BZ111" s="189"/>
      <c r="CA111" s="189"/>
      <c r="CB111" s="189"/>
      <c r="CC111" s="189"/>
      <c r="CD111" s="189"/>
      <c r="CE111" s="189"/>
      <c r="CF111" s="189"/>
      <c r="CG111" s="189"/>
      <c r="CH111" s="189"/>
      <c r="CI111" s="189"/>
      <c r="CJ111" s="189"/>
      <c r="CK111" s="189"/>
      <c r="CL111" s="189"/>
      <c r="CM111" s="189"/>
      <c r="CN111" s="189"/>
      <c r="CO111" s="189"/>
      <c r="CP111" s="189"/>
      <c r="CQ111" s="189"/>
      <c r="CR111" s="189"/>
      <c r="CS111" s="189"/>
      <c r="CT111" s="189"/>
      <c r="CU111" s="189"/>
      <c r="CV111" s="189"/>
      <c r="CW111" s="189"/>
      <c r="CX111" s="189"/>
      <c r="CY111" s="189"/>
      <c r="CZ111" s="189"/>
      <c r="DA111" s="189"/>
      <c r="DB111" s="189"/>
      <c r="DC111" s="189"/>
      <c r="DD111" s="189"/>
      <c r="DE111" s="189"/>
      <c r="DF111" s="189"/>
      <c r="DG111" s="189"/>
      <c r="DH111" s="189"/>
      <c r="DI111" s="189"/>
      <c r="DJ111" s="189"/>
      <c r="DK111" s="189"/>
      <c r="DL111" s="189"/>
      <c r="DM111" s="189"/>
      <c r="DN111" s="189"/>
      <c r="DO111" s="189"/>
      <c r="DP111" s="189"/>
      <c r="DQ111" s="189"/>
      <c r="DR111" s="189"/>
      <c r="DS111" s="189"/>
      <c r="DT111" s="189"/>
      <c r="DU111" s="190"/>
      <c r="DV111" s="112">
        <v>1500</v>
      </c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4"/>
    </row>
    <row r="113" spans="1:141" ht="12" customHeight="1">
      <c r="A113" s="170" t="s">
        <v>140</v>
      </c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</row>
    <row r="114" spans="1:141" ht="12" customHeight="1">
      <c r="A114" s="8" t="s">
        <v>6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18" t="s">
        <v>54</v>
      </c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</row>
    <row r="115" spans="1:141" s="6" customFormat="1" ht="9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</row>
    <row r="116" spans="1:141" ht="12.75" customHeight="1">
      <c r="A116" s="156" t="s">
        <v>5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7" t="s">
        <v>55</v>
      </c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  <c r="CW116" s="157"/>
      <c r="CX116" s="157"/>
      <c r="CY116" s="157"/>
      <c r="CZ116" s="157"/>
      <c r="DA116" s="157"/>
      <c r="DB116" s="157"/>
      <c r="DC116" s="157"/>
      <c r="DD116" s="157"/>
      <c r="DE116" s="157"/>
      <c r="DF116" s="157"/>
      <c r="DG116" s="157"/>
      <c r="DH116" s="157"/>
      <c r="DI116" s="157"/>
      <c r="DJ116" s="157"/>
      <c r="DK116" s="157"/>
      <c r="DL116" s="157"/>
      <c r="DM116" s="157"/>
      <c r="DN116" s="157"/>
      <c r="DO116" s="157"/>
      <c r="DP116" s="157"/>
      <c r="DQ116" s="157"/>
      <c r="DR116" s="157"/>
      <c r="DS116" s="157"/>
      <c r="DT116" s="157"/>
      <c r="DU116" s="157"/>
      <c r="DV116" s="157"/>
      <c r="DW116" s="157"/>
      <c r="DX116" s="157"/>
      <c r="DY116" s="157"/>
      <c r="DZ116" s="157"/>
      <c r="EA116" s="157"/>
      <c r="EB116" s="157"/>
      <c r="EC116" s="157"/>
      <c r="ED116" s="157"/>
      <c r="EE116" s="157"/>
      <c r="EF116" s="157"/>
      <c r="EG116" s="157"/>
      <c r="EH116" s="157"/>
      <c r="EI116" s="157"/>
      <c r="EJ116" s="157"/>
      <c r="EK116" s="157"/>
    </row>
    <row r="117" spans="1:141" s="3" customFormat="1" ht="12" customHeight="1">
      <c r="A117" s="8" t="s">
        <v>57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</row>
    <row r="118" spans="1:141" s="4" customFormat="1" ht="12.75" customHeight="1">
      <c r="A118" s="144" t="s">
        <v>0</v>
      </c>
      <c r="B118" s="145"/>
      <c r="C118" s="145"/>
      <c r="D118" s="145"/>
      <c r="E118" s="145"/>
      <c r="F118" s="145"/>
      <c r="G118" s="146"/>
      <c r="H118" s="144" t="s">
        <v>40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6"/>
      <c r="AP118" s="144" t="s">
        <v>48</v>
      </c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6"/>
      <c r="BF118" s="144" t="s">
        <v>49</v>
      </c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6"/>
      <c r="CR118" s="112" t="s">
        <v>80</v>
      </c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4"/>
    </row>
    <row r="119" spans="1:141" s="5" customFormat="1" ht="15" customHeight="1">
      <c r="A119" s="111">
        <v>1</v>
      </c>
      <c r="B119" s="111"/>
      <c r="C119" s="111"/>
      <c r="D119" s="111"/>
      <c r="E119" s="111"/>
      <c r="F119" s="111"/>
      <c r="G119" s="111"/>
      <c r="H119" s="111">
        <v>2</v>
      </c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>
        <v>4</v>
      </c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>
        <v>5</v>
      </c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6">
        <v>6</v>
      </c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17"/>
      <c r="EF119" s="117"/>
      <c r="EG119" s="117"/>
      <c r="EH119" s="117"/>
      <c r="EI119" s="117"/>
      <c r="EJ119" s="117"/>
      <c r="EK119" s="118"/>
    </row>
    <row r="120" spans="1:141" s="5" customFormat="1" ht="15" customHeight="1">
      <c r="A120" s="171" t="s">
        <v>18</v>
      </c>
      <c r="B120" s="171"/>
      <c r="C120" s="171"/>
      <c r="D120" s="171"/>
      <c r="E120" s="171"/>
      <c r="F120" s="171"/>
      <c r="G120" s="171"/>
      <c r="H120" s="207" t="s">
        <v>74</v>
      </c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51">
        <f>CR120/BF120/1000</f>
        <v>22.421994623655916</v>
      </c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>
        <v>7.44</v>
      </c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  <c r="CC120" s="14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1"/>
      <c r="CP120" s="141"/>
      <c r="CQ120" s="141"/>
      <c r="CR120" s="107">
        <f>163200.97+3618.67</f>
        <v>166819.64</v>
      </c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08"/>
      <c r="EE120" s="108"/>
      <c r="EF120" s="108"/>
      <c r="EG120" s="108"/>
      <c r="EH120" s="108"/>
      <c r="EI120" s="108"/>
      <c r="EJ120" s="108"/>
      <c r="EK120" s="109"/>
    </row>
    <row r="121" spans="1:141" s="5" customFormat="1" ht="15" customHeight="1">
      <c r="A121" s="171" t="s">
        <v>28</v>
      </c>
      <c r="B121" s="171"/>
      <c r="C121" s="171"/>
      <c r="D121" s="171"/>
      <c r="E121" s="171"/>
      <c r="F121" s="171"/>
      <c r="G121" s="171"/>
      <c r="H121" s="207" t="s">
        <v>134</v>
      </c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51">
        <f>CR121/BF121/1000</f>
        <v>76.48098542274053</v>
      </c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>
        <v>6.86</v>
      </c>
      <c r="BG121" s="141"/>
      <c r="BH121" s="141"/>
      <c r="BI121" s="141"/>
      <c r="BJ121" s="141"/>
      <c r="BK121" s="141"/>
      <c r="BL121" s="141"/>
      <c r="BM121" s="141"/>
      <c r="BN121" s="141"/>
      <c r="BO121" s="141"/>
      <c r="BP121" s="141"/>
      <c r="BQ121" s="141"/>
      <c r="BR121" s="141"/>
      <c r="BS121" s="141"/>
      <c r="BT121" s="141"/>
      <c r="BU121" s="141"/>
      <c r="BV121" s="141"/>
      <c r="BW121" s="141"/>
      <c r="BX121" s="141"/>
      <c r="BY121" s="141"/>
      <c r="BZ121" s="141"/>
      <c r="CA121" s="141"/>
      <c r="CB121" s="141"/>
      <c r="CC121" s="141"/>
      <c r="CD121" s="141"/>
      <c r="CE121" s="141"/>
      <c r="CF121" s="141"/>
      <c r="CG121" s="141"/>
      <c r="CH121" s="141"/>
      <c r="CI121" s="141"/>
      <c r="CJ121" s="141"/>
      <c r="CK121" s="141"/>
      <c r="CL121" s="141"/>
      <c r="CM121" s="141"/>
      <c r="CN121" s="141"/>
      <c r="CO121" s="141"/>
      <c r="CP121" s="141"/>
      <c r="CQ121" s="141"/>
      <c r="CR121" s="138">
        <f>460151.34+64508.22</f>
        <v>524659.56</v>
      </c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40"/>
    </row>
    <row r="122" spans="1:141" s="5" customFormat="1" ht="12.75" customHeight="1" hidden="1">
      <c r="A122" s="125" t="s">
        <v>56</v>
      </c>
      <c r="B122" s="126"/>
      <c r="C122" s="126"/>
      <c r="D122" s="126"/>
      <c r="E122" s="126"/>
      <c r="F122" s="126"/>
      <c r="G122" s="127"/>
      <c r="H122" s="128" t="s">
        <v>141</v>
      </c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30"/>
      <c r="AP122" s="270">
        <f>CR122/BF122/1000</f>
        <v>0</v>
      </c>
      <c r="AQ122" s="173"/>
      <c r="AR122" s="173"/>
      <c r="AS122" s="173"/>
      <c r="AT122" s="173"/>
      <c r="AU122" s="173"/>
      <c r="AV122" s="173"/>
      <c r="AW122" s="173"/>
      <c r="AX122" s="173"/>
      <c r="AY122" s="173"/>
      <c r="AZ122" s="173"/>
      <c r="BA122" s="173"/>
      <c r="BB122" s="173"/>
      <c r="BC122" s="173"/>
      <c r="BD122" s="173"/>
      <c r="BE122" s="174"/>
      <c r="BF122" s="141">
        <v>43.11</v>
      </c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1"/>
      <c r="CC122" s="141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1"/>
      <c r="CP122" s="141"/>
      <c r="CQ122" s="141"/>
      <c r="CR122" s="138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  <c r="DV122" s="139"/>
      <c r="DW122" s="139"/>
      <c r="DX122" s="139"/>
      <c r="DY122" s="139"/>
      <c r="DZ122" s="139"/>
      <c r="EA122" s="139"/>
      <c r="EB122" s="139"/>
      <c r="EC122" s="139"/>
      <c r="ED122" s="139"/>
      <c r="EE122" s="139"/>
      <c r="EF122" s="139"/>
      <c r="EG122" s="139"/>
      <c r="EH122" s="139"/>
      <c r="EI122" s="139"/>
      <c r="EJ122" s="139"/>
      <c r="EK122" s="140"/>
    </row>
    <row r="123" spans="1:141" s="5" customFormat="1" ht="12.75" customHeight="1" hidden="1">
      <c r="A123" s="125" t="s">
        <v>58</v>
      </c>
      <c r="B123" s="126"/>
      <c r="C123" s="126"/>
      <c r="D123" s="126"/>
      <c r="E123" s="126"/>
      <c r="F123" s="126"/>
      <c r="G123" s="127"/>
      <c r="H123" s="128" t="s">
        <v>135</v>
      </c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30"/>
      <c r="AP123" s="251">
        <f>CR123/BF123/1000</f>
        <v>0</v>
      </c>
      <c r="AQ123" s="251"/>
      <c r="AR123" s="251"/>
      <c r="AS123" s="251"/>
      <c r="AT123" s="251"/>
      <c r="AU123" s="251"/>
      <c r="AV123" s="251"/>
      <c r="AW123" s="251"/>
      <c r="AX123" s="251"/>
      <c r="AY123" s="251"/>
      <c r="AZ123" s="251"/>
      <c r="BA123" s="251"/>
      <c r="BB123" s="251"/>
      <c r="BC123" s="251"/>
      <c r="BD123" s="251"/>
      <c r="BE123" s="251"/>
      <c r="BF123" s="141">
        <v>43.11</v>
      </c>
      <c r="BG123" s="141"/>
      <c r="BH123" s="141"/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1"/>
      <c r="CA123" s="141"/>
      <c r="CB123" s="141"/>
      <c r="CC123" s="141"/>
      <c r="CD123" s="141"/>
      <c r="CE123" s="141"/>
      <c r="CF123" s="141"/>
      <c r="CG123" s="141"/>
      <c r="CH123" s="141"/>
      <c r="CI123" s="141"/>
      <c r="CJ123" s="141"/>
      <c r="CK123" s="141"/>
      <c r="CL123" s="141"/>
      <c r="CM123" s="141"/>
      <c r="CN123" s="141"/>
      <c r="CO123" s="141"/>
      <c r="CP123" s="141"/>
      <c r="CQ123" s="141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2"/>
      <c r="DS123" s="142"/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2"/>
      <c r="EF123" s="142"/>
      <c r="EG123" s="142"/>
      <c r="EH123" s="142"/>
      <c r="EI123" s="142"/>
      <c r="EJ123" s="142"/>
      <c r="EK123" s="142"/>
    </row>
    <row r="124" spans="1:141" ht="15" customHeight="1">
      <c r="A124" s="171"/>
      <c r="B124" s="171"/>
      <c r="C124" s="171"/>
      <c r="D124" s="171"/>
      <c r="E124" s="171"/>
      <c r="F124" s="171"/>
      <c r="G124" s="171"/>
      <c r="H124" s="250" t="s">
        <v>2</v>
      </c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90"/>
      <c r="AP124" s="193" t="s">
        <v>3</v>
      </c>
      <c r="AQ124" s="193"/>
      <c r="AR124" s="193"/>
      <c r="AS124" s="193"/>
      <c r="AT124" s="193"/>
      <c r="AU124" s="193"/>
      <c r="AV124" s="193"/>
      <c r="AW124" s="193"/>
      <c r="AX124" s="193"/>
      <c r="AY124" s="193"/>
      <c r="AZ124" s="193"/>
      <c r="BA124" s="193"/>
      <c r="BB124" s="193"/>
      <c r="BC124" s="193"/>
      <c r="BD124" s="193"/>
      <c r="BE124" s="193"/>
      <c r="BF124" s="150">
        <f>SUM(CR120:EK123)</f>
        <v>691479.2000000001</v>
      </c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1"/>
      <c r="CW124" s="161"/>
      <c r="CX124" s="161"/>
      <c r="CY124" s="161"/>
      <c r="CZ124" s="161"/>
      <c r="DA124" s="161"/>
      <c r="DB124" s="161"/>
      <c r="DC124" s="161"/>
      <c r="DD124" s="161"/>
      <c r="DE124" s="161"/>
      <c r="DF124" s="161"/>
      <c r="DG124" s="161"/>
      <c r="DH124" s="161"/>
      <c r="DI124" s="161"/>
      <c r="DJ124" s="161"/>
      <c r="DK124" s="161"/>
      <c r="DL124" s="161"/>
      <c r="DM124" s="161"/>
      <c r="DN124" s="161"/>
      <c r="DO124" s="161"/>
      <c r="DP124" s="161"/>
      <c r="DQ124" s="161"/>
      <c r="DR124" s="161"/>
      <c r="DS124" s="161"/>
      <c r="DT124" s="161"/>
      <c r="DU124" s="161"/>
      <c r="DV124" s="161"/>
      <c r="DW124" s="161"/>
      <c r="DX124" s="161"/>
      <c r="DY124" s="161"/>
      <c r="DZ124" s="161"/>
      <c r="EA124" s="161"/>
      <c r="EB124" s="161"/>
      <c r="EC124" s="161"/>
      <c r="ED124" s="161"/>
      <c r="EE124" s="161"/>
      <c r="EF124" s="161"/>
      <c r="EG124" s="161"/>
      <c r="EH124" s="161"/>
      <c r="EI124" s="161"/>
      <c r="EJ124" s="161"/>
      <c r="EK124" s="162"/>
    </row>
    <row r="126" spans="1:141" s="6" customFormat="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</row>
    <row r="127" spans="1:141" s="6" customFormat="1" ht="13.5" customHeight="1">
      <c r="A127" s="170" t="s">
        <v>98</v>
      </c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</row>
    <row r="128" spans="1:141" s="6" customFormat="1" ht="14.25">
      <c r="A128" s="8" t="s">
        <v>6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252" t="s">
        <v>54</v>
      </c>
      <c r="Y128" s="252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2"/>
      <c r="AW128" s="252"/>
      <c r="AX128" s="252"/>
      <c r="AY128" s="252"/>
      <c r="AZ128" s="252"/>
      <c r="BA128" s="252"/>
      <c r="BB128" s="252"/>
      <c r="BC128" s="252"/>
      <c r="BD128" s="252"/>
      <c r="BE128" s="252"/>
      <c r="BF128" s="252"/>
      <c r="BG128" s="252"/>
      <c r="BH128" s="252"/>
      <c r="BI128" s="252"/>
      <c r="BJ128" s="252"/>
      <c r="BK128" s="252"/>
      <c r="BL128" s="252"/>
      <c r="BM128" s="252"/>
      <c r="BN128" s="252"/>
      <c r="BO128" s="252"/>
      <c r="BP128" s="252"/>
      <c r="BQ128" s="252"/>
      <c r="BR128" s="252"/>
      <c r="BS128" s="252"/>
      <c r="BT128" s="252"/>
      <c r="BU128" s="252"/>
      <c r="BV128" s="252"/>
      <c r="BW128" s="252"/>
      <c r="BX128" s="252"/>
      <c r="BY128" s="252"/>
      <c r="BZ128" s="252"/>
      <c r="CA128" s="252"/>
      <c r="CB128" s="252"/>
      <c r="CC128" s="252"/>
      <c r="CD128" s="252"/>
      <c r="CE128" s="252"/>
      <c r="CF128" s="252"/>
      <c r="CG128" s="252"/>
      <c r="CH128" s="252"/>
      <c r="CI128" s="252"/>
      <c r="CJ128" s="252"/>
      <c r="CK128" s="252"/>
      <c r="CL128" s="252"/>
      <c r="CM128" s="252"/>
      <c r="CN128" s="252"/>
      <c r="CO128" s="252"/>
      <c r="CP128" s="252"/>
      <c r="CQ128" s="252"/>
      <c r="CR128" s="252"/>
      <c r="CS128" s="252"/>
      <c r="CT128" s="252"/>
      <c r="CU128" s="252"/>
      <c r="CV128" s="252"/>
      <c r="CW128" s="252"/>
      <c r="CX128" s="252"/>
      <c r="CY128" s="252"/>
      <c r="CZ128" s="252"/>
      <c r="DA128" s="252"/>
      <c r="DB128" s="252"/>
      <c r="DC128" s="252"/>
      <c r="DD128" s="252"/>
      <c r="DE128" s="252"/>
      <c r="DF128" s="252"/>
      <c r="DG128" s="252"/>
      <c r="DH128" s="252"/>
      <c r="DI128" s="252"/>
      <c r="DJ128" s="252"/>
      <c r="DK128" s="252"/>
      <c r="DL128" s="252"/>
      <c r="DM128" s="252"/>
      <c r="DN128" s="252"/>
      <c r="DO128" s="252"/>
      <c r="DP128" s="252"/>
      <c r="DQ128" s="252"/>
      <c r="DR128" s="252"/>
      <c r="DS128" s="252"/>
      <c r="DT128" s="252"/>
      <c r="DU128" s="252"/>
      <c r="DV128" s="252"/>
      <c r="DW128" s="252"/>
      <c r="DX128" s="252"/>
      <c r="DY128" s="252"/>
      <c r="DZ128" s="252"/>
      <c r="EA128" s="252"/>
      <c r="EB128" s="252"/>
      <c r="EC128" s="252"/>
      <c r="ED128" s="252"/>
      <c r="EE128" s="252"/>
      <c r="EF128" s="252"/>
      <c r="EG128" s="252"/>
      <c r="EH128" s="252"/>
      <c r="EI128" s="252"/>
      <c r="EJ128" s="252"/>
      <c r="EK128" s="252"/>
    </row>
    <row r="129" spans="1:141" ht="11.2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</row>
    <row r="130" spans="1:141" ht="11.25" customHeight="1">
      <c r="A130" s="156" t="s">
        <v>5</v>
      </c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7" t="s">
        <v>55</v>
      </c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  <c r="CA130" s="157"/>
      <c r="CB130" s="157"/>
      <c r="CC130" s="157"/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7"/>
      <c r="CN130" s="157"/>
      <c r="CO130" s="157"/>
      <c r="CP130" s="157"/>
      <c r="CQ130" s="157"/>
      <c r="CR130" s="157"/>
      <c r="CS130" s="157"/>
      <c r="CT130" s="157"/>
      <c r="CU130" s="157"/>
      <c r="CV130" s="157"/>
      <c r="CW130" s="157"/>
      <c r="CX130" s="157"/>
      <c r="CY130" s="157"/>
      <c r="CZ130" s="157"/>
      <c r="DA130" s="157"/>
      <c r="DB130" s="157"/>
      <c r="DC130" s="157"/>
      <c r="DD130" s="157"/>
      <c r="DE130" s="157"/>
      <c r="DF130" s="157"/>
      <c r="DG130" s="157"/>
      <c r="DH130" s="157"/>
      <c r="DI130" s="157"/>
      <c r="DJ130" s="157"/>
      <c r="DK130" s="157"/>
      <c r="DL130" s="157"/>
      <c r="DM130" s="157"/>
      <c r="DN130" s="157"/>
      <c r="DO130" s="157"/>
      <c r="DP130" s="157"/>
      <c r="DQ130" s="157"/>
      <c r="DR130" s="157"/>
      <c r="DS130" s="157"/>
      <c r="DT130" s="157"/>
      <c r="DU130" s="157"/>
      <c r="DV130" s="157"/>
      <c r="DW130" s="157"/>
      <c r="DX130" s="157"/>
      <c r="DY130" s="157"/>
      <c r="DZ130" s="157"/>
      <c r="EA130" s="157"/>
      <c r="EB130" s="157"/>
      <c r="EC130" s="157"/>
      <c r="ED130" s="157"/>
      <c r="EE130" s="157"/>
      <c r="EF130" s="157"/>
      <c r="EG130" s="157"/>
      <c r="EH130" s="157"/>
      <c r="EI130" s="157"/>
      <c r="EJ130" s="157"/>
      <c r="EK130" s="157"/>
    </row>
    <row r="131" spans="1:141" s="3" customFormat="1" ht="15" customHeight="1">
      <c r="A131" s="8" t="s">
        <v>57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</row>
    <row r="132" spans="1:141" s="4" customFormat="1" ht="45" customHeight="1">
      <c r="A132" s="197" t="s">
        <v>0</v>
      </c>
      <c r="B132" s="198"/>
      <c r="C132" s="198"/>
      <c r="D132" s="198"/>
      <c r="E132" s="198"/>
      <c r="F132" s="198"/>
      <c r="G132" s="199"/>
      <c r="H132" s="115" t="s">
        <v>9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 t="s">
        <v>118</v>
      </c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 t="s">
        <v>117</v>
      </c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2" t="s">
        <v>79</v>
      </c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4"/>
      <c r="DT132" s="197" t="s">
        <v>78</v>
      </c>
      <c r="DU132" s="198"/>
      <c r="DV132" s="198"/>
      <c r="DW132" s="198"/>
      <c r="DX132" s="198"/>
      <c r="DY132" s="198"/>
      <c r="DZ132" s="198"/>
      <c r="EA132" s="198"/>
      <c r="EB132" s="198"/>
      <c r="EC132" s="198"/>
      <c r="ED132" s="198"/>
      <c r="EE132" s="198"/>
      <c r="EF132" s="198"/>
      <c r="EG132" s="198"/>
      <c r="EH132" s="198"/>
      <c r="EI132" s="198"/>
      <c r="EJ132" s="198"/>
      <c r="EK132" s="199"/>
    </row>
    <row r="133" spans="1:141" s="4" customFormat="1" ht="12.75" customHeight="1">
      <c r="A133" s="111">
        <v>1</v>
      </c>
      <c r="B133" s="111"/>
      <c r="C133" s="111"/>
      <c r="D133" s="111"/>
      <c r="E133" s="111"/>
      <c r="F133" s="111"/>
      <c r="G133" s="111"/>
      <c r="H133" s="116">
        <v>2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8"/>
      <c r="BE133" s="111">
        <v>3</v>
      </c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>
        <v>4</v>
      </c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  <c r="DB133" s="116">
        <v>5</v>
      </c>
      <c r="DC133" s="117"/>
      <c r="DD133" s="117"/>
      <c r="DE133" s="117"/>
      <c r="DF133" s="117"/>
      <c r="DG133" s="117"/>
      <c r="DH133" s="117"/>
      <c r="DI133" s="117"/>
      <c r="DJ133" s="117"/>
      <c r="DK133" s="117"/>
      <c r="DL133" s="117"/>
      <c r="DM133" s="117"/>
      <c r="DN133" s="117"/>
      <c r="DO133" s="117"/>
      <c r="DP133" s="117"/>
      <c r="DQ133" s="117"/>
      <c r="DR133" s="117"/>
      <c r="DS133" s="118"/>
      <c r="DT133" s="111">
        <v>6</v>
      </c>
      <c r="DU133" s="111"/>
      <c r="DV133" s="111"/>
      <c r="DW133" s="111"/>
      <c r="DX133" s="111"/>
      <c r="DY133" s="111"/>
      <c r="DZ133" s="111"/>
      <c r="EA133" s="111"/>
      <c r="EB133" s="111"/>
      <c r="EC133" s="111"/>
      <c r="ED133" s="111"/>
      <c r="EE133" s="111"/>
      <c r="EF133" s="111"/>
      <c r="EG133" s="111"/>
      <c r="EH133" s="111"/>
      <c r="EI133" s="111"/>
      <c r="EJ133" s="111"/>
      <c r="EK133" s="111"/>
    </row>
    <row r="134" spans="1:141" s="4" customFormat="1" ht="12.75" customHeight="1">
      <c r="A134" s="171" t="s">
        <v>18</v>
      </c>
      <c r="B134" s="171"/>
      <c r="C134" s="171"/>
      <c r="D134" s="171"/>
      <c r="E134" s="171"/>
      <c r="F134" s="171"/>
      <c r="G134" s="171"/>
      <c r="H134" s="131" t="s">
        <v>137</v>
      </c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3"/>
      <c r="BE134" s="111">
        <v>1</v>
      </c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>
        <v>1</v>
      </c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1"/>
      <c r="CY134" s="111"/>
      <c r="CZ134" s="111"/>
      <c r="DA134" s="111"/>
      <c r="DB134" s="107">
        <v>31767.64</v>
      </c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9"/>
      <c r="DT134" s="30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2"/>
    </row>
    <row r="135" spans="1:141" s="4" customFormat="1" ht="12.75" customHeight="1">
      <c r="A135" s="125" t="s">
        <v>22</v>
      </c>
      <c r="B135" s="126"/>
      <c r="C135" s="126"/>
      <c r="D135" s="126"/>
      <c r="E135" s="126"/>
      <c r="F135" s="126"/>
      <c r="G135" s="127"/>
      <c r="H135" s="128" t="s">
        <v>142</v>
      </c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30"/>
      <c r="BE135" s="116">
        <v>1</v>
      </c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8"/>
      <c r="CB135" s="116">
        <v>1</v>
      </c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8"/>
      <c r="DB135" s="107">
        <f>2301.88+8001.96</f>
        <v>10303.84</v>
      </c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9"/>
      <c r="DT135" s="27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9"/>
    </row>
    <row r="136" spans="1:141" s="4" customFormat="1" ht="12.75" customHeight="1">
      <c r="A136" s="171" t="s">
        <v>28</v>
      </c>
      <c r="B136" s="171"/>
      <c r="C136" s="171"/>
      <c r="D136" s="171"/>
      <c r="E136" s="171"/>
      <c r="F136" s="171"/>
      <c r="G136" s="171"/>
      <c r="H136" s="119" t="s">
        <v>148</v>
      </c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1"/>
      <c r="BE136" s="111">
        <v>1</v>
      </c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>
        <v>1</v>
      </c>
      <c r="CC136" s="111"/>
      <c r="CD136" s="111"/>
      <c r="CE136" s="111"/>
      <c r="CF136" s="111"/>
      <c r="CG136" s="111"/>
      <c r="CH136" s="111"/>
      <c r="CI136" s="111"/>
      <c r="CJ136" s="111"/>
      <c r="CK136" s="111"/>
      <c r="CL136" s="111"/>
      <c r="CM136" s="111"/>
      <c r="CN136" s="111"/>
      <c r="CO136" s="111"/>
      <c r="CP136" s="111"/>
      <c r="CQ136" s="111"/>
      <c r="CR136" s="111"/>
      <c r="CS136" s="111"/>
      <c r="CT136" s="111"/>
      <c r="CU136" s="111"/>
      <c r="CV136" s="111"/>
      <c r="CW136" s="111"/>
      <c r="CX136" s="111"/>
      <c r="CY136" s="111"/>
      <c r="CZ136" s="111"/>
      <c r="DA136" s="111"/>
      <c r="DB136" s="107">
        <v>8000</v>
      </c>
      <c r="DC136" s="108"/>
      <c r="DD136" s="108"/>
      <c r="DE136" s="108"/>
      <c r="DF136" s="108"/>
      <c r="DG136" s="108"/>
      <c r="DH136" s="108"/>
      <c r="DI136" s="108"/>
      <c r="DJ136" s="108"/>
      <c r="DK136" s="108"/>
      <c r="DL136" s="108"/>
      <c r="DM136" s="108"/>
      <c r="DN136" s="108"/>
      <c r="DO136" s="108"/>
      <c r="DP136" s="108"/>
      <c r="DQ136" s="108"/>
      <c r="DR136" s="108"/>
      <c r="DS136" s="109"/>
      <c r="DT136" s="107"/>
      <c r="DU136" s="108"/>
      <c r="DV136" s="108"/>
      <c r="DW136" s="108"/>
      <c r="DX136" s="108"/>
      <c r="DY136" s="108"/>
      <c r="DZ136" s="108"/>
      <c r="EA136" s="108"/>
      <c r="EB136" s="108"/>
      <c r="EC136" s="108"/>
      <c r="ED136" s="108"/>
      <c r="EE136" s="108"/>
      <c r="EF136" s="108"/>
      <c r="EG136" s="108"/>
      <c r="EH136" s="108"/>
      <c r="EI136" s="108"/>
      <c r="EJ136" s="108"/>
      <c r="EK136" s="109"/>
    </row>
    <row r="137" spans="1:141" s="4" customFormat="1" ht="12.75" customHeight="1">
      <c r="A137" s="171" t="s">
        <v>56</v>
      </c>
      <c r="B137" s="171"/>
      <c r="C137" s="171"/>
      <c r="D137" s="171"/>
      <c r="E137" s="171"/>
      <c r="F137" s="171"/>
      <c r="G137" s="171"/>
      <c r="H137" s="119" t="s">
        <v>119</v>
      </c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1"/>
      <c r="BE137" s="111">
        <v>1</v>
      </c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>
        <v>1</v>
      </c>
      <c r="CC137" s="111"/>
      <c r="CD137" s="111"/>
      <c r="CE137" s="111"/>
      <c r="CF137" s="111"/>
      <c r="CG137" s="111"/>
      <c r="CH137" s="111"/>
      <c r="CI137" s="111"/>
      <c r="CJ137" s="111"/>
      <c r="CK137" s="111"/>
      <c r="CL137" s="111"/>
      <c r="CM137" s="111"/>
      <c r="CN137" s="111"/>
      <c r="CO137" s="111"/>
      <c r="CP137" s="111"/>
      <c r="CQ137" s="111"/>
      <c r="CR137" s="111"/>
      <c r="CS137" s="111"/>
      <c r="CT137" s="111"/>
      <c r="CU137" s="111"/>
      <c r="CV137" s="111"/>
      <c r="CW137" s="111"/>
      <c r="CX137" s="111"/>
      <c r="CY137" s="111"/>
      <c r="CZ137" s="111"/>
      <c r="DA137" s="111"/>
      <c r="DB137" s="107">
        <v>3591</v>
      </c>
      <c r="DC137" s="108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  <c r="DQ137" s="108"/>
      <c r="DR137" s="108"/>
      <c r="DS137" s="109"/>
      <c r="DT137" s="107"/>
      <c r="DU137" s="108"/>
      <c r="DV137" s="108"/>
      <c r="DW137" s="108"/>
      <c r="DX137" s="108"/>
      <c r="DY137" s="108"/>
      <c r="DZ137" s="108"/>
      <c r="EA137" s="108"/>
      <c r="EB137" s="108"/>
      <c r="EC137" s="108"/>
      <c r="ED137" s="108"/>
      <c r="EE137" s="108"/>
      <c r="EF137" s="108"/>
      <c r="EG137" s="108"/>
      <c r="EH137" s="108"/>
      <c r="EI137" s="108"/>
      <c r="EJ137" s="108"/>
      <c r="EK137" s="109"/>
    </row>
    <row r="138" spans="1:141" s="4" customFormat="1" ht="27" customHeight="1">
      <c r="A138" s="171" t="s">
        <v>58</v>
      </c>
      <c r="B138" s="171"/>
      <c r="C138" s="171"/>
      <c r="D138" s="171"/>
      <c r="E138" s="171"/>
      <c r="F138" s="171"/>
      <c r="G138" s="171"/>
      <c r="H138" s="131" t="s">
        <v>147</v>
      </c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3"/>
      <c r="BE138" s="116">
        <v>1</v>
      </c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8"/>
      <c r="CB138" s="111">
        <v>1</v>
      </c>
      <c r="CC138" s="111"/>
      <c r="CD138" s="111"/>
      <c r="CE138" s="111"/>
      <c r="CF138" s="111"/>
      <c r="CG138" s="111"/>
      <c r="CH138" s="111"/>
      <c r="CI138" s="111"/>
      <c r="CJ138" s="111"/>
      <c r="CK138" s="111"/>
      <c r="CL138" s="111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1"/>
      <c r="CY138" s="111"/>
      <c r="CZ138" s="111"/>
      <c r="DA138" s="111"/>
      <c r="DB138" s="107">
        <v>12800</v>
      </c>
      <c r="DC138" s="108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  <c r="DQ138" s="108"/>
      <c r="DR138" s="108"/>
      <c r="DS138" s="109"/>
      <c r="DT138" s="107"/>
      <c r="DU138" s="108"/>
      <c r="DV138" s="108"/>
      <c r="DW138" s="108"/>
      <c r="DX138" s="108"/>
      <c r="DY138" s="108"/>
      <c r="DZ138" s="108"/>
      <c r="EA138" s="108"/>
      <c r="EB138" s="108"/>
      <c r="EC138" s="108"/>
      <c r="ED138" s="108"/>
      <c r="EE138" s="108"/>
      <c r="EF138" s="108"/>
      <c r="EG138" s="108"/>
      <c r="EH138" s="108"/>
      <c r="EI138" s="108"/>
      <c r="EJ138" s="108"/>
      <c r="EK138" s="109"/>
    </row>
    <row r="139" spans="1:141" s="4" customFormat="1" ht="12.75" customHeight="1">
      <c r="A139" s="171" t="s">
        <v>75</v>
      </c>
      <c r="B139" s="171"/>
      <c r="C139" s="171"/>
      <c r="D139" s="171"/>
      <c r="E139" s="171"/>
      <c r="F139" s="171"/>
      <c r="G139" s="171"/>
      <c r="H139" s="119" t="s">
        <v>157</v>
      </c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1"/>
      <c r="BE139" s="111">
        <v>1</v>
      </c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6">
        <v>1</v>
      </c>
      <c r="CC139" s="117"/>
      <c r="CD139" s="117"/>
      <c r="CE139" s="117"/>
      <c r="CF139" s="117"/>
      <c r="CG139" s="117"/>
      <c r="CH139" s="117"/>
      <c r="CI139" s="117"/>
      <c r="CJ139" s="117"/>
      <c r="CK139" s="117"/>
      <c r="CL139" s="117"/>
      <c r="CM139" s="117"/>
      <c r="CN139" s="117"/>
      <c r="CO139" s="117"/>
      <c r="CP139" s="117"/>
      <c r="CQ139" s="117"/>
      <c r="CR139" s="117"/>
      <c r="CS139" s="117"/>
      <c r="CT139" s="117"/>
      <c r="CU139" s="117"/>
      <c r="CV139" s="117"/>
      <c r="CW139" s="117"/>
      <c r="CX139" s="117"/>
      <c r="CY139" s="117"/>
      <c r="CZ139" s="117"/>
      <c r="DA139" s="118"/>
      <c r="DB139" s="107">
        <v>19408.1</v>
      </c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9"/>
      <c r="DT139" s="107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08"/>
      <c r="EE139" s="108"/>
      <c r="EF139" s="108"/>
      <c r="EG139" s="108"/>
      <c r="EH139" s="108"/>
      <c r="EI139" s="108"/>
      <c r="EJ139" s="108"/>
      <c r="EK139" s="109"/>
    </row>
    <row r="140" spans="1:141" s="4" customFormat="1" ht="12.75" customHeight="1">
      <c r="A140" s="125" t="s">
        <v>76</v>
      </c>
      <c r="B140" s="126"/>
      <c r="C140" s="126"/>
      <c r="D140" s="126"/>
      <c r="E140" s="126"/>
      <c r="F140" s="126"/>
      <c r="G140" s="127"/>
      <c r="H140" s="134" t="s">
        <v>138</v>
      </c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6"/>
      <c r="BE140" s="116">
        <v>1</v>
      </c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8"/>
      <c r="CB140" s="116">
        <v>1</v>
      </c>
      <c r="CC140" s="117"/>
      <c r="CD140" s="117"/>
      <c r="CE140" s="117"/>
      <c r="CF140" s="117"/>
      <c r="CG140" s="117"/>
      <c r="CH140" s="117"/>
      <c r="CI140" s="117"/>
      <c r="CJ140" s="117"/>
      <c r="CK140" s="117"/>
      <c r="CL140" s="117"/>
      <c r="CM140" s="117"/>
      <c r="CN140" s="117"/>
      <c r="CO140" s="117"/>
      <c r="CP140" s="117"/>
      <c r="CQ140" s="117"/>
      <c r="CR140" s="117"/>
      <c r="CS140" s="117"/>
      <c r="CT140" s="117"/>
      <c r="CU140" s="117"/>
      <c r="CV140" s="117"/>
      <c r="CW140" s="117"/>
      <c r="CX140" s="117"/>
      <c r="CY140" s="117"/>
      <c r="CZ140" s="117"/>
      <c r="DA140" s="118"/>
      <c r="DB140" s="107">
        <v>3452.82</v>
      </c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9"/>
      <c r="DT140" s="107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08"/>
      <c r="EE140" s="108"/>
      <c r="EF140" s="108"/>
      <c r="EG140" s="108"/>
      <c r="EH140" s="108"/>
      <c r="EI140" s="108"/>
      <c r="EJ140" s="108"/>
      <c r="EK140" s="109"/>
    </row>
    <row r="141" spans="1:141" s="4" customFormat="1" ht="12.75" customHeight="1" hidden="1">
      <c r="A141" s="125" t="s">
        <v>77</v>
      </c>
      <c r="B141" s="126"/>
      <c r="C141" s="126"/>
      <c r="D141" s="126"/>
      <c r="E141" s="126"/>
      <c r="F141" s="126"/>
      <c r="G141" s="127"/>
      <c r="H141" s="291" t="s">
        <v>149</v>
      </c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3"/>
      <c r="BE141" s="116">
        <v>1</v>
      </c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8"/>
      <c r="CB141" s="116">
        <v>1</v>
      </c>
      <c r="CC141" s="117"/>
      <c r="CD141" s="117"/>
      <c r="CE141" s="117"/>
      <c r="CF141" s="117"/>
      <c r="CG141" s="117"/>
      <c r="CH141" s="117"/>
      <c r="CI141" s="117"/>
      <c r="CJ141" s="117"/>
      <c r="CK141" s="117"/>
      <c r="CL141" s="117"/>
      <c r="CM141" s="117"/>
      <c r="CN141" s="117"/>
      <c r="CO141" s="117"/>
      <c r="CP141" s="117"/>
      <c r="CQ141" s="117"/>
      <c r="CR141" s="117"/>
      <c r="CS141" s="117"/>
      <c r="CT141" s="117"/>
      <c r="CU141" s="117"/>
      <c r="CV141" s="117"/>
      <c r="CW141" s="117"/>
      <c r="CX141" s="117"/>
      <c r="CY141" s="117"/>
      <c r="CZ141" s="117"/>
      <c r="DA141" s="118"/>
      <c r="DB141" s="107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9"/>
      <c r="DT141" s="107"/>
      <c r="DU141" s="108"/>
      <c r="DV141" s="108"/>
      <c r="DW141" s="108"/>
      <c r="DX141" s="108"/>
      <c r="DY141" s="108"/>
      <c r="DZ141" s="108"/>
      <c r="EA141" s="108"/>
      <c r="EB141" s="108"/>
      <c r="EC141" s="108"/>
      <c r="ED141" s="108"/>
      <c r="EE141" s="108"/>
      <c r="EF141" s="108"/>
      <c r="EG141" s="108"/>
      <c r="EH141" s="108"/>
      <c r="EI141" s="108"/>
      <c r="EJ141" s="108"/>
      <c r="EK141" s="109"/>
    </row>
    <row r="142" spans="1:141" s="4" customFormat="1" ht="12.75" customHeight="1" hidden="1">
      <c r="A142" s="125" t="s">
        <v>151</v>
      </c>
      <c r="B142" s="126"/>
      <c r="C142" s="126"/>
      <c r="D142" s="126"/>
      <c r="E142" s="126"/>
      <c r="F142" s="126"/>
      <c r="G142" s="127"/>
      <c r="H142" s="291" t="s">
        <v>150</v>
      </c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3"/>
      <c r="BE142" s="116">
        <v>1</v>
      </c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  <c r="CA142" s="118"/>
      <c r="CB142" s="116">
        <v>1</v>
      </c>
      <c r="CC142" s="117"/>
      <c r="CD142" s="117"/>
      <c r="CE142" s="117"/>
      <c r="CF142" s="117"/>
      <c r="CG142" s="117"/>
      <c r="CH142" s="117"/>
      <c r="CI142" s="117"/>
      <c r="CJ142" s="117"/>
      <c r="CK142" s="117"/>
      <c r="CL142" s="117"/>
      <c r="CM142" s="117"/>
      <c r="CN142" s="117"/>
      <c r="CO142" s="117"/>
      <c r="CP142" s="117"/>
      <c r="CQ142" s="117"/>
      <c r="CR142" s="117"/>
      <c r="CS142" s="117"/>
      <c r="CT142" s="117"/>
      <c r="CU142" s="117"/>
      <c r="CV142" s="117"/>
      <c r="CW142" s="117"/>
      <c r="CX142" s="117"/>
      <c r="CY142" s="117"/>
      <c r="CZ142" s="117"/>
      <c r="DA142" s="118"/>
      <c r="DB142" s="107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9"/>
      <c r="DT142" s="107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08"/>
      <c r="EE142" s="108"/>
      <c r="EF142" s="108"/>
      <c r="EG142" s="108"/>
      <c r="EH142" s="108"/>
      <c r="EI142" s="108"/>
      <c r="EJ142" s="108"/>
      <c r="EK142" s="109"/>
    </row>
    <row r="143" spans="1:141" s="4" customFormat="1" ht="12.75" customHeight="1" hidden="1">
      <c r="A143" s="125" t="s">
        <v>152</v>
      </c>
      <c r="B143" s="126"/>
      <c r="C143" s="126"/>
      <c r="D143" s="126"/>
      <c r="E143" s="126"/>
      <c r="F143" s="126"/>
      <c r="G143" s="127"/>
      <c r="H143" s="291" t="s">
        <v>144</v>
      </c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3"/>
      <c r="BE143" s="116">
        <v>1</v>
      </c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8"/>
      <c r="CB143" s="116">
        <v>1</v>
      </c>
      <c r="CC143" s="117"/>
      <c r="CD143" s="117"/>
      <c r="CE143" s="117"/>
      <c r="CF143" s="117"/>
      <c r="CG143" s="117"/>
      <c r="CH143" s="117"/>
      <c r="CI143" s="117"/>
      <c r="CJ143" s="117"/>
      <c r="CK143" s="117"/>
      <c r="CL143" s="117"/>
      <c r="CM143" s="117"/>
      <c r="CN143" s="117"/>
      <c r="CO143" s="117"/>
      <c r="CP143" s="117"/>
      <c r="CQ143" s="117"/>
      <c r="CR143" s="117"/>
      <c r="CS143" s="117"/>
      <c r="CT143" s="117"/>
      <c r="CU143" s="117"/>
      <c r="CV143" s="117"/>
      <c r="CW143" s="117"/>
      <c r="CX143" s="117"/>
      <c r="CY143" s="117"/>
      <c r="CZ143" s="117"/>
      <c r="DA143" s="118"/>
      <c r="DB143" s="107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9"/>
      <c r="DT143" s="107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9"/>
    </row>
    <row r="144" spans="1:141" s="5" customFormat="1" ht="15" customHeight="1">
      <c r="A144" s="125"/>
      <c r="B144" s="126"/>
      <c r="C144" s="126"/>
      <c r="D144" s="126"/>
      <c r="E144" s="126"/>
      <c r="F144" s="126"/>
      <c r="G144" s="127"/>
      <c r="H144" s="24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6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1"/>
      <c r="CB144" s="111"/>
      <c r="CC144" s="111"/>
      <c r="CD144" s="111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1"/>
      <c r="CO144" s="111"/>
      <c r="CP144" s="111"/>
      <c r="CQ144" s="111"/>
      <c r="CR144" s="111"/>
      <c r="CS144" s="111"/>
      <c r="CT144" s="111"/>
      <c r="CU144" s="111"/>
      <c r="CV144" s="111"/>
      <c r="CW144" s="111"/>
      <c r="CX144" s="111"/>
      <c r="CY144" s="111"/>
      <c r="CZ144" s="111"/>
      <c r="DA144" s="111"/>
      <c r="DB144" s="163">
        <f>SUM(DB134:DS143)</f>
        <v>89323.4</v>
      </c>
      <c r="DC144" s="164"/>
      <c r="DD144" s="164"/>
      <c r="DE144" s="164"/>
      <c r="DF144" s="164"/>
      <c r="DG144" s="164"/>
      <c r="DH144" s="164"/>
      <c r="DI144" s="164"/>
      <c r="DJ144" s="164"/>
      <c r="DK144" s="164"/>
      <c r="DL144" s="164"/>
      <c r="DM144" s="164"/>
      <c r="DN144" s="164"/>
      <c r="DO144" s="164"/>
      <c r="DP144" s="164"/>
      <c r="DQ144" s="164"/>
      <c r="DR144" s="164"/>
      <c r="DS144" s="165"/>
      <c r="DT144" s="163">
        <f>SUM(DT134:EK139)</f>
        <v>0</v>
      </c>
      <c r="DU144" s="164"/>
      <c r="DV144" s="164"/>
      <c r="DW144" s="164"/>
      <c r="DX144" s="164"/>
      <c r="DY144" s="164"/>
      <c r="DZ144" s="164"/>
      <c r="EA144" s="164"/>
      <c r="EB144" s="164"/>
      <c r="EC144" s="164"/>
      <c r="ED144" s="164"/>
      <c r="EE144" s="164"/>
      <c r="EF144" s="164"/>
      <c r="EG144" s="164"/>
      <c r="EH144" s="164"/>
      <c r="EI144" s="164"/>
      <c r="EJ144" s="164"/>
      <c r="EK144" s="165"/>
    </row>
    <row r="145" spans="1:141" ht="12" customHeight="1">
      <c r="A145" s="171"/>
      <c r="B145" s="171"/>
      <c r="C145" s="171"/>
      <c r="D145" s="171"/>
      <c r="E145" s="171"/>
      <c r="F145" s="171"/>
      <c r="G145" s="171"/>
      <c r="H145" s="169" t="s">
        <v>116</v>
      </c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69"/>
      <c r="CC145" s="169"/>
      <c r="CD145" s="169"/>
      <c r="CE145" s="169"/>
      <c r="CF145" s="169"/>
      <c r="CG145" s="169"/>
      <c r="CH145" s="169"/>
      <c r="CI145" s="169"/>
      <c r="CJ145" s="169"/>
      <c r="CK145" s="169"/>
      <c r="CL145" s="169"/>
      <c r="CM145" s="169"/>
      <c r="CN145" s="169"/>
      <c r="CO145" s="169"/>
      <c r="CP145" s="169"/>
      <c r="CQ145" s="169"/>
      <c r="CR145" s="169"/>
      <c r="CS145" s="169"/>
      <c r="CT145" s="169"/>
      <c r="CU145" s="169"/>
      <c r="CV145" s="169"/>
      <c r="CW145" s="169"/>
      <c r="CX145" s="169"/>
      <c r="CY145" s="169"/>
      <c r="CZ145" s="169"/>
      <c r="DA145" s="169"/>
      <c r="DB145" s="166">
        <f>DB144+DT144</f>
        <v>89323.4</v>
      </c>
      <c r="DC145" s="167"/>
      <c r="DD145" s="167"/>
      <c r="DE145" s="167"/>
      <c r="DF145" s="167"/>
      <c r="DG145" s="167"/>
      <c r="DH145" s="167"/>
      <c r="DI145" s="167"/>
      <c r="DJ145" s="167"/>
      <c r="DK145" s="167"/>
      <c r="DL145" s="167"/>
      <c r="DM145" s="167"/>
      <c r="DN145" s="167"/>
      <c r="DO145" s="167"/>
      <c r="DP145" s="167"/>
      <c r="DQ145" s="167"/>
      <c r="DR145" s="167"/>
      <c r="DS145" s="167"/>
      <c r="DT145" s="167"/>
      <c r="DU145" s="167"/>
      <c r="DV145" s="167"/>
      <c r="DW145" s="167"/>
      <c r="DX145" s="167"/>
      <c r="DY145" s="167"/>
      <c r="DZ145" s="167"/>
      <c r="EA145" s="167"/>
      <c r="EB145" s="167"/>
      <c r="EC145" s="167"/>
      <c r="ED145" s="167"/>
      <c r="EE145" s="167"/>
      <c r="EF145" s="167"/>
      <c r="EG145" s="167"/>
      <c r="EH145" s="167"/>
      <c r="EI145" s="167"/>
      <c r="EJ145" s="167"/>
      <c r="EK145" s="168"/>
    </row>
    <row r="146" spans="1:141" s="6" customFormat="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</row>
    <row r="147" spans="1:141" ht="15" customHeight="1">
      <c r="A147" s="170" t="s">
        <v>99</v>
      </c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  <c r="DF147" s="170"/>
      <c r="DG147" s="170"/>
      <c r="DH147" s="170"/>
      <c r="DI147" s="170"/>
      <c r="DJ147" s="170"/>
      <c r="DK147" s="170"/>
      <c r="DL147" s="170"/>
      <c r="DM147" s="170"/>
      <c r="DN147" s="170"/>
      <c r="DO147" s="170"/>
      <c r="DP147" s="170"/>
      <c r="DQ147" s="170"/>
      <c r="DR147" s="170"/>
      <c r="DS147" s="170"/>
      <c r="DT147" s="170"/>
      <c r="DU147" s="170"/>
      <c r="DV147" s="170"/>
      <c r="DW147" s="170"/>
      <c r="DX147" s="170"/>
      <c r="DY147" s="170"/>
      <c r="DZ147" s="170"/>
      <c r="EA147" s="170"/>
      <c r="EB147" s="170"/>
      <c r="EC147" s="170"/>
      <c r="ED147" s="170"/>
      <c r="EE147" s="170"/>
      <c r="EF147" s="170"/>
      <c r="EG147" s="170"/>
      <c r="EH147" s="170"/>
      <c r="EI147" s="170"/>
      <c r="EJ147" s="170"/>
      <c r="EK147" s="170"/>
    </row>
    <row r="148" spans="1:141" ht="15" customHeight="1">
      <c r="A148" s="156" t="s">
        <v>5</v>
      </c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7" t="s">
        <v>55</v>
      </c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57"/>
      <c r="CS148" s="157"/>
      <c r="CT148" s="157"/>
      <c r="CU148" s="157"/>
      <c r="CV148" s="157"/>
      <c r="CW148" s="157"/>
      <c r="CX148" s="157"/>
      <c r="CY148" s="157"/>
      <c r="CZ148" s="157"/>
      <c r="DA148" s="157"/>
      <c r="DB148" s="157"/>
      <c r="DC148" s="157"/>
      <c r="DD148" s="157"/>
      <c r="DE148" s="157"/>
      <c r="DF148" s="157"/>
      <c r="DG148" s="157"/>
      <c r="DH148" s="157"/>
      <c r="DI148" s="157"/>
      <c r="DJ148" s="157"/>
      <c r="DK148" s="157"/>
      <c r="DL148" s="157"/>
      <c r="DM148" s="157"/>
      <c r="DN148" s="157"/>
      <c r="DO148" s="157"/>
      <c r="DP148" s="157"/>
      <c r="DQ148" s="157"/>
      <c r="DR148" s="157"/>
      <c r="DS148" s="157"/>
      <c r="DT148" s="157"/>
      <c r="DU148" s="157"/>
      <c r="DV148" s="157"/>
      <c r="DW148" s="157"/>
      <c r="DX148" s="157"/>
      <c r="DY148" s="157"/>
      <c r="DZ148" s="157"/>
      <c r="EA148" s="157"/>
      <c r="EB148" s="157"/>
      <c r="EC148" s="157"/>
      <c r="ED148" s="157"/>
      <c r="EE148" s="157"/>
      <c r="EF148" s="157"/>
      <c r="EG148" s="157"/>
      <c r="EH148" s="157"/>
      <c r="EI148" s="157"/>
      <c r="EJ148" s="157"/>
      <c r="EK148" s="157"/>
    </row>
    <row r="149" ht="15" customHeight="1">
      <c r="A149" s="8" t="s">
        <v>57</v>
      </c>
    </row>
    <row r="150" spans="1:141" ht="40.5" customHeight="1">
      <c r="A150" s="197" t="s">
        <v>0</v>
      </c>
      <c r="B150" s="198"/>
      <c r="C150" s="198"/>
      <c r="D150" s="198"/>
      <c r="E150" s="198"/>
      <c r="F150" s="198"/>
      <c r="G150" s="199"/>
      <c r="H150" s="115" t="s">
        <v>9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 t="s">
        <v>51</v>
      </c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22" t="s">
        <v>117</v>
      </c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  <c r="CW150" s="123"/>
      <c r="CX150" s="123"/>
      <c r="CY150" s="123"/>
      <c r="CZ150" s="123"/>
      <c r="DA150" s="124"/>
      <c r="DB150" s="112" t="s">
        <v>79</v>
      </c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4"/>
      <c r="DT150" s="197" t="s">
        <v>78</v>
      </c>
      <c r="DU150" s="198"/>
      <c r="DV150" s="198"/>
      <c r="DW150" s="198"/>
      <c r="DX150" s="198"/>
      <c r="DY150" s="198"/>
      <c r="DZ150" s="198"/>
      <c r="EA150" s="198"/>
      <c r="EB150" s="198"/>
      <c r="EC150" s="198"/>
      <c r="ED150" s="198"/>
      <c r="EE150" s="198"/>
      <c r="EF150" s="198"/>
      <c r="EG150" s="198"/>
      <c r="EH150" s="198"/>
      <c r="EI150" s="198"/>
      <c r="EJ150" s="198"/>
      <c r="EK150" s="199"/>
    </row>
    <row r="151" spans="1:141" ht="12" customHeight="1">
      <c r="A151" s="111">
        <v>1</v>
      </c>
      <c r="B151" s="111"/>
      <c r="C151" s="111"/>
      <c r="D151" s="111"/>
      <c r="E151" s="111"/>
      <c r="F151" s="111"/>
      <c r="G151" s="111"/>
      <c r="H151" s="111">
        <v>2</v>
      </c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0">
        <v>3</v>
      </c>
      <c r="BE151" s="110"/>
      <c r="BF151" s="110"/>
      <c r="BG151" s="110"/>
      <c r="BH151" s="110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6">
        <v>4</v>
      </c>
      <c r="CC151" s="117"/>
      <c r="CD151" s="117"/>
      <c r="CE151" s="117"/>
      <c r="CF151" s="117"/>
      <c r="CG151" s="117"/>
      <c r="CH151" s="117"/>
      <c r="CI151" s="117"/>
      <c r="CJ151" s="117"/>
      <c r="CK151" s="117"/>
      <c r="CL151" s="117"/>
      <c r="CM151" s="117"/>
      <c r="CN151" s="117"/>
      <c r="CO151" s="117"/>
      <c r="CP151" s="117"/>
      <c r="CQ151" s="117"/>
      <c r="CR151" s="117"/>
      <c r="CS151" s="117"/>
      <c r="CT151" s="117"/>
      <c r="CU151" s="117"/>
      <c r="CV151" s="117"/>
      <c r="CW151" s="117"/>
      <c r="CX151" s="117"/>
      <c r="CY151" s="117"/>
      <c r="CZ151" s="117"/>
      <c r="DA151" s="118"/>
      <c r="DB151" s="116">
        <v>5</v>
      </c>
      <c r="DC151" s="117"/>
      <c r="DD151" s="117"/>
      <c r="DE151" s="117"/>
      <c r="DF151" s="117"/>
      <c r="DG151" s="117"/>
      <c r="DH151" s="117"/>
      <c r="DI151" s="117"/>
      <c r="DJ151" s="117"/>
      <c r="DK151" s="117"/>
      <c r="DL151" s="117"/>
      <c r="DM151" s="117"/>
      <c r="DN151" s="117"/>
      <c r="DO151" s="117"/>
      <c r="DP151" s="117"/>
      <c r="DQ151" s="117"/>
      <c r="DR151" s="117"/>
      <c r="DS151" s="118"/>
      <c r="DT151" s="111">
        <v>6</v>
      </c>
      <c r="DU151" s="111"/>
      <c r="DV151" s="111"/>
      <c r="DW151" s="111"/>
      <c r="DX151" s="111"/>
      <c r="DY151" s="111"/>
      <c r="DZ151" s="111"/>
      <c r="EA151" s="111"/>
      <c r="EB151" s="111"/>
      <c r="EC151" s="111"/>
      <c r="ED151" s="111"/>
      <c r="EE151" s="111"/>
      <c r="EF151" s="111"/>
      <c r="EG151" s="111"/>
      <c r="EH151" s="111"/>
      <c r="EI151" s="111"/>
      <c r="EJ151" s="111"/>
      <c r="EK151" s="111"/>
    </row>
    <row r="152" spans="1:141" ht="12" customHeight="1">
      <c r="A152" s="171" t="s">
        <v>18</v>
      </c>
      <c r="B152" s="171"/>
      <c r="C152" s="171"/>
      <c r="D152" s="171"/>
      <c r="E152" s="171"/>
      <c r="F152" s="171"/>
      <c r="G152" s="171"/>
      <c r="H152" s="137" t="s">
        <v>146</v>
      </c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10">
        <v>1</v>
      </c>
      <c r="BE152" s="110"/>
      <c r="BF152" s="110"/>
      <c r="BG152" s="110"/>
      <c r="BH152" s="110"/>
      <c r="BI152" s="110"/>
      <c r="BJ152" s="110"/>
      <c r="BK152" s="110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72">
        <v>1</v>
      </c>
      <c r="CC152" s="173"/>
      <c r="CD152" s="173"/>
      <c r="CE152" s="173"/>
      <c r="CF152" s="173"/>
      <c r="CG152" s="173"/>
      <c r="CH152" s="173"/>
      <c r="CI152" s="173"/>
      <c r="CJ152" s="173"/>
      <c r="CK152" s="173"/>
      <c r="CL152" s="173"/>
      <c r="CM152" s="173"/>
      <c r="CN152" s="173"/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3"/>
      <c r="CY152" s="173"/>
      <c r="CZ152" s="173"/>
      <c r="DA152" s="174"/>
      <c r="DB152" s="185">
        <v>11342.16</v>
      </c>
      <c r="DC152" s="186"/>
      <c r="DD152" s="186"/>
      <c r="DE152" s="186"/>
      <c r="DF152" s="186"/>
      <c r="DG152" s="186"/>
      <c r="DH152" s="186"/>
      <c r="DI152" s="186"/>
      <c r="DJ152" s="186"/>
      <c r="DK152" s="186"/>
      <c r="DL152" s="186"/>
      <c r="DM152" s="186"/>
      <c r="DN152" s="186"/>
      <c r="DO152" s="186"/>
      <c r="DP152" s="186"/>
      <c r="DQ152" s="186"/>
      <c r="DR152" s="186"/>
      <c r="DS152" s="187"/>
      <c r="DT152" s="142"/>
      <c r="DU152" s="142"/>
      <c r="DV152" s="142"/>
      <c r="DW152" s="142"/>
      <c r="DX152" s="142"/>
      <c r="DY152" s="142"/>
      <c r="DZ152" s="142"/>
      <c r="EA152" s="142"/>
      <c r="EB152" s="142"/>
      <c r="EC152" s="142"/>
      <c r="ED152" s="142"/>
      <c r="EE152" s="142"/>
      <c r="EF152" s="142"/>
      <c r="EG152" s="142"/>
      <c r="EH152" s="142"/>
      <c r="EI152" s="142"/>
      <c r="EJ152" s="142"/>
      <c r="EK152" s="142"/>
    </row>
    <row r="153" spans="1:141" ht="25.5" customHeight="1">
      <c r="A153" s="171" t="s">
        <v>22</v>
      </c>
      <c r="B153" s="171"/>
      <c r="C153" s="171"/>
      <c r="D153" s="171"/>
      <c r="E153" s="171"/>
      <c r="F153" s="171"/>
      <c r="G153" s="171"/>
      <c r="H153" s="137" t="s">
        <v>143</v>
      </c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10">
        <v>1</v>
      </c>
      <c r="BE153" s="110"/>
      <c r="BF153" s="110"/>
      <c r="BG153" s="110"/>
      <c r="BH153" s="110"/>
      <c r="BI153" s="110"/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72">
        <v>1</v>
      </c>
      <c r="CC153" s="173"/>
      <c r="CD153" s="173"/>
      <c r="CE153" s="173"/>
      <c r="CF153" s="173"/>
      <c r="CG153" s="173"/>
      <c r="CH153" s="173"/>
      <c r="CI153" s="173"/>
      <c r="CJ153" s="173"/>
      <c r="CK153" s="173"/>
      <c r="CL153" s="173"/>
      <c r="CM153" s="173"/>
      <c r="CN153" s="173"/>
      <c r="CO153" s="173"/>
      <c r="CP153" s="173"/>
      <c r="CQ153" s="173"/>
      <c r="CR153" s="173"/>
      <c r="CS153" s="173"/>
      <c r="CT153" s="173"/>
      <c r="CU153" s="173"/>
      <c r="CV153" s="173"/>
      <c r="CW153" s="173"/>
      <c r="CX153" s="173"/>
      <c r="CY153" s="173"/>
      <c r="CZ153" s="173"/>
      <c r="DA153" s="174"/>
      <c r="DB153" s="185">
        <v>15906.01</v>
      </c>
      <c r="DC153" s="186"/>
      <c r="DD153" s="186"/>
      <c r="DE153" s="186"/>
      <c r="DF153" s="186"/>
      <c r="DG153" s="186"/>
      <c r="DH153" s="186"/>
      <c r="DI153" s="186"/>
      <c r="DJ153" s="186"/>
      <c r="DK153" s="186"/>
      <c r="DL153" s="186"/>
      <c r="DM153" s="186"/>
      <c r="DN153" s="186"/>
      <c r="DO153" s="186"/>
      <c r="DP153" s="186"/>
      <c r="DQ153" s="186"/>
      <c r="DR153" s="186"/>
      <c r="DS153" s="187"/>
      <c r="DT153" s="142"/>
      <c r="DU153" s="142"/>
      <c r="DV153" s="142"/>
      <c r="DW153" s="142"/>
      <c r="DX153" s="142"/>
      <c r="DY153" s="142"/>
      <c r="DZ153" s="142"/>
      <c r="EA153" s="142"/>
      <c r="EB153" s="142"/>
      <c r="EC153" s="142"/>
      <c r="ED153" s="142"/>
      <c r="EE153" s="142"/>
      <c r="EF153" s="142"/>
      <c r="EG153" s="142"/>
      <c r="EH153" s="142"/>
      <c r="EI153" s="142"/>
      <c r="EJ153" s="142"/>
      <c r="EK153" s="142"/>
    </row>
    <row r="154" spans="1:141" ht="12" customHeight="1">
      <c r="A154" s="171" t="s">
        <v>28</v>
      </c>
      <c r="B154" s="171"/>
      <c r="C154" s="171"/>
      <c r="D154" s="171"/>
      <c r="E154" s="171"/>
      <c r="F154" s="171"/>
      <c r="G154" s="171"/>
      <c r="H154" s="137" t="s">
        <v>159</v>
      </c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10">
        <v>1</v>
      </c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72">
        <v>1</v>
      </c>
      <c r="CC154" s="173"/>
      <c r="CD154" s="173"/>
      <c r="CE154" s="173"/>
      <c r="CF154" s="173"/>
      <c r="CG154" s="173"/>
      <c r="CH154" s="173"/>
      <c r="CI154" s="173"/>
      <c r="CJ154" s="173"/>
      <c r="CK154" s="173"/>
      <c r="CL154" s="173"/>
      <c r="CM154" s="173"/>
      <c r="CN154" s="173"/>
      <c r="CO154" s="173"/>
      <c r="CP154" s="173"/>
      <c r="CQ154" s="173"/>
      <c r="CR154" s="173"/>
      <c r="CS154" s="173"/>
      <c r="CT154" s="173"/>
      <c r="CU154" s="173"/>
      <c r="CV154" s="173"/>
      <c r="CW154" s="173"/>
      <c r="CX154" s="173"/>
      <c r="CY154" s="173"/>
      <c r="CZ154" s="173"/>
      <c r="DA154" s="174"/>
      <c r="DB154" s="185">
        <v>3316.01</v>
      </c>
      <c r="DC154" s="186"/>
      <c r="DD154" s="186"/>
      <c r="DE154" s="186"/>
      <c r="DF154" s="186"/>
      <c r="DG154" s="186"/>
      <c r="DH154" s="186"/>
      <c r="DI154" s="186"/>
      <c r="DJ154" s="186"/>
      <c r="DK154" s="186"/>
      <c r="DL154" s="186"/>
      <c r="DM154" s="186"/>
      <c r="DN154" s="186"/>
      <c r="DO154" s="186"/>
      <c r="DP154" s="186"/>
      <c r="DQ154" s="186"/>
      <c r="DR154" s="186"/>
      <c r="DS154" s="187"/>
      <c r="DT154" s="142"/>
      <c r="DU154" s="142"/>
      <c r="DV154" s="142"/>
      <c r="DW154" s="142"/>
      <c r="DX154" s="142"/>
      <c r="DY154" s="142"/>
      <c r="DZ154" s="142"/>
      <c r="EA154" s="142"/>
      <c r="EB154" s="142"/>
      <c r="EC154" s="142"/>
      <c r="ED154" s="142"/>
      <c r="EE154" s="142"/>
      <c r="EF154" s="142"/>
      <c r="EG154" s="142"/>
      <c r="EH154" s="142"/>
      <c r="EI154" s="142"/>
      <c r="EJ154" s="142"/>
      <c r="EK154" s="142"/>
    </row>
    <row r="155" spans="1:141" ht="12" customHeight="1" hidden="1">
      <c r="A155" s="171" t="s">
        <v>28</v>
      </c>
      <c r="B155" s="171"/>
      <c r="C155" s="171"/>
      <c r="D155" s="171"/>
      <c r="E155" s="171"/>
      <c r="F155" s="171"/>
      <c r="G155" s="171"/>
      <c r="H155" s="256" t="s">
        <v>145</v>
      </c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  <c r="AA155" s="256"/>
      <c r="AB155" s="256"/>
      <c r="AC155" s="256"/>
      <c r="AD155" s="256"/>
      <c r="AE155" s="256"/>
      <c r="AF155" s="256"/>
      <c r="AG155" s="256"/>
      <c r="AH155" s="256"/>
      <c r="AI155" s="256"/>
      <c r="AJ155" s="256"/>
      <c r="AK155" s="256"/>
      <c r="AL155" s="256"/>
      <c r="AM155" s="256"/>
      <c r="AN155" s="256"/>
      <c r="AO155" s="256"/>
      <c r="AP155" s="256"/>
      <c r="AQ155" s="256"/>
      <c r="AR155" s="256"/>
      <c r="AS155" s="256"/>
      <c r="AT155" s="256"/>
      <c r="AU155" s="256"/>
      <c r="AV155" s="256"/>
      <c r="AW155" s="256"/>
      <c r="AX155" s="256"/>
      <c r="AY155" s="256"/>
      <c r="AZ155" s="256"/>
      <c r="BA155" s="256"/>
      <c r="BB155" s="256"/>
      <c r="BC155" s="256"/>
      <c r="BD155" s="110">
        <v>1</v>
      </c>
      <c r="BE155" s="110"/>
      <c r="BF155" s="110"/>
      <c r="BG155" s="110"/>
      <c r="BH155" s="110"/>
      <c r="BI155" s="110"/>
      <c r="BJ155" s="110"/>
      <c r="BK155" s="110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72">
        <v>1</v>
      </c>
      <c r="CC155" s="173"/>
      <c r="CD155" s="173"/>
      <c r="CE155" s="173"/>
      <c r="CF155" s="173"/>
      <c r="CG155" s="173"/>
      <c r="CH155" s="173"/>
      <c r="CI155" s="173"/>
      <c r="CJ155" s="173"/>
      <c r="CK155" s="173"/>
      <c r="CL155" s="173"/>
      <c r="CM155" s="173"/>
      <c r="CN155" s="173"/>
      <c r="CO155" s="173"/>
      <c r="CP155" s="173"/>
      <c r="CQ155" s="173"/>
      <c r="CR155" s="173"/>
      <c r="CS155" s="173"/>
      <c r="CT155" s="173"/>
      <c r="CU155" s="173"/>
      <c r="CV155" s="173"/>
      <c r="CW155" s="173"/>
      <c r="CX155" s="173"/>
      <c r="CY155" s="173"/>
      <c r="CZ155" s="173"/>
      <c r="DA155" s="174"/>
      <c r="DB155" s="185"/>
      <c r="DC155" s="186"/>
      <c r="DD155" s="186"/>
      <c r="DE155" s="186"/>
      <c r="DF155" s="186"/>
      <c r="DG155" s="186"/>
      <c r="DH155" s="186"/>
      <c r="DI155" s="186"/>
      <c r="DJ155" s="186"/>
      <c r="DK155" s="186"/>
      <c r="DL155" s="186"/>
      <c r="DM155" s="186"/>
      <c r="DN155" s="186"/>
      <c r="DO155" s="186"/>
      <c r="DP155" s="186"/>
      <c r="DQ155" s="186"/>
      <c r="DR155" s="186"/>
      <c r="DS155" s="187"/>
      <c r="DT155" s="142"/>
      <c r="DU155" s="142"/>
      <c r="DV155" s="142"/>
      <c r="DW155" s="142"/>
      <c r="DX155" s="142"/>
      <c r="DY155" s="142"/>
      <c r="DZ155" s="142"/>
      <c r="EA155" s="142"/>
      <c r="EB155" s="142"/>
      <c r="EC155" s="142"/>
      <c r="ED155" s="142"/>
      <c r="EE155" s="142"/>
      <c r="EF155" s="142"/>
      <c r="EG155" s="142"/>
      <c r="EH155" s="142"/>
      <c r="EI155" s="142"/>
      <c r="EJ155" s="142"/>
      <c r="EK155" s="142"/>
    </row>
    <row r="156" spans="1:141" ht="12" customHeight="1">
      <c r="A156" s="171" t="s">
        <v>56</v>
      </c>
      <c r="B156" s="171"/>
      <c r="C156" s="171"/>
      <c r="D156" s="171"/>
      <c r="E156" s="171"/>
      <c r="F156" s="171"/>
      <c r="G156" s="171"/>
      <c r="H156" s="137" t="s">
        <v>120</v>
      </c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10">
        <v>1</v>
      </c>
      <c r="BE156" s="110"/>
      <c r="BF156" s="110"/>
      <c r="BG156" s="110"/>
      <c r="BH156" s="110"/>
      <c r="BI156" s="110"/>
      <c r="BJ156" s="110"/>
      <c r="BK156" s="110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72">
        <v>1</v>
      </c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/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4"/>
      <c r="DB156" s="185">
        <v>800</v>
      </c>
      <c r="DC156" s="186"/>
      <c r="DD156" s="186"/>
      <c r="DE156" s="186"/>
      <c r="DF156" s="186"/>
      <c r="DG156" s="186"/>
      <c r="DH156" s="186"/>
      <c r="DI156" s="186"/>
      <c r="DJ156" s="186"/>
      <c r="DK156" s="186"/>
      <c r="DL156" s="186"/>
      <c r="DM156" s="186"/>
      <c r="DN156" s="186"/>
      <c r="DO156" s="186"/>
      <c r="DP156" s="186"/>
      <c r="DQ156" s="186"/>
      <c r="DR156" s="186"/>
      <c r="DS156" s="187"/>
      <c r="DT156" s="142"/>
      <c r="DU156" s="142"/>
      <c r="DV156" s="142"/>
      <c r="DW156" s="142"/>
      <c r="DX156" s="142"/>
      <c r="DY156" s="142"/>
      <c r="DZ156" s="142"/>
      <c r="EA156" s="142"/>
      <c r="EB156" s="142"/>
      <c r="EC156" s="142"/>
      <c r="ED156" s="142"/>
      <c r="EE156" s="142"/>
      <c r="EF156" s="142"/>
      <c r="EG156" s="142"/>
      <c r="EH156" s="142"/>
      <c r="EI156" s="142"/>
      <c r="EJ156" s="142"/>
      <c r="EK156" s="142"/>
    </row>
    <row r="157" spans="1:141" ht="14.25" customHeight="1">
      <c r="A157" s="125" t="s">
        <v>58</v>
      </c>
      <c r="B157" s="126"/>
      <c r="C157" s="126"/>
      <c r="D157" s="126"/>
      <c r="E157" s="126"/>
      <c r="F157" s="126"/>
      <c r="G157" s="127"/>
      <c r="H157" s="128" t="s">
        <v>158</v>
      </c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30"/>
      <c r="BD157" s="144">
        <v>1</v>
      </c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6"/>
      <c r="CB157" s="172">
        <v>1</v>
      </c>
      <c r="CC157" s="173"/>
      <c r="CD157" s="173"/>
      <c r="CE157" s="173"/>
      <c r="CF157" s="173"/>
      <c r="CG157" s="173"/>
      <c r="CH157" s="173"/>
      <c r="CI157" s="173"/>
      <c r="CJ157" s="173"/>
      <c r="CK157" s="173"/>
      <c r="CL157" s="173"/>
      <c r="CM157" s="173"/>
      <c r="CN157" s="173"/>
      <c r="CO157" s="173"/>
      <c r="CP157" s="173"/>
      <c r="CQ157" s="173"/>
      <c r="CR157" s="173"/>
      <c r="CS157" s="173"/>
      <c r="CT157" s="173"/>
      <c r="CU157" s="173"/>
      <c r="CV157" s="173"/>
      <c r="CW157" s="173"/>
      <c r="CX157" s="173"/>
      <c r="CY157" s="173"/>
      <c r="CZ157" s="173"/>
      <c r="DA157" s="174"/>
      <c r="DB157" s="107">
        <v>534</v>
      </c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9"/>
      <c r="DT157" s="107"/>
      <c r="DU157" s="108"/>
      <c r="DV157" s="108"/>
      <c r="DW157" s="108"/>
      <c r="DX157" s="108"/>
      <c r="DY157" s="108"/>
      <c r="DZ157" s="108"/>
      <c r="EA157" s="108"/>
      <c r="EB157" s="108"/>
      <c r="EC157" s="108"/>
      <c r="ED157" s="108"/>
      <c r="EE157" s="108"/>
      <c r="EF157" s="108"/>
      <c r="EG157" s="108"/>
      <c r="EH157" s="108"/>
      <c r="EI157" s="108"/>
      <c r="EJ157" s="108"/>
      <c r="EK157" s="109"/>
    </row>
    <row r="158" spans="1:141" ht="12" customHeight="1">
      <c r="A158" s="171" t="s">
        <v>75</v>
      </c>
      <c r="B158" s="171"/>
      <c r="C158" s="171"/>
      <c r="D158" s="171"/>
      <c r="E158" s="171"/>
      <c r="F158" s="171"/>
      <c r="G158" s="171"/>
      <c r="H158" s="137" t="s">
        <v>136</v>
      </c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10">
        <v>1</v>
      </c>
      <c r="BE158" s="110"/>
      <c r="BF158" s="110"/>
      <c r="BG158" s="110"/>
      <c r="BH158" s="110"/>
      <c r="BI158" s="110"/>
      <c r="BJ158" s="110"/>
      <c r="BK158" s="110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72">
        <v>1</v>
      </c>
      <c r="CC158" s="173"/>
      <c r="CD158" s="173"/>
      <c r="CE158" s="173"/>
      <c r="CF158" s="173"/>
      <c r="CG158" s="173"/>
      <c r="CH158" s="173"/>
      <c r="CI158" s="173"/>
      <c r="CJ158" s="173"/>
      <c r="CK158" s="173"/>
      <c r="CL158" s="173"/>
      <c r="CM158" s="173"/>
      <c r="CN158" s="173"/>
      <c r="CO158" s="173"/>
      <c r="CP158" s="173"/>
      <c r="CQ158" s="173"/>
      <c r="CR158" s="173"/>
      <c r="CS158" s="173"/>
      <c r="CT158" s="173"/>
      <c r="CU158" s="173"/>
      <c r="CV158" s="173"/>
      <c r="CW158" s="173"/>
      <c r="CX158" s="173"/>
      <c r="CY158" s="173"/>
      <c r="CZ158" s="173"/>
      <c r="DA158" s="174"/>
      <c r="DB158" s="21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3"/>
      <c r="DT158" s="142">
        <v>2918.96</v>
      </c>
      <c r="DU158" s="142"/>
      <c r="DV158" s="142"/>
      <c r="DW158" s="142"/>
      <c r="DX158" s="142"/>
      <c r="DY158" s="142"/>
      <c r="DZ158" s="142"/>
      <c r="EA158" s="142"/>
      <c r="EB158" s="142"/>
      <c r="EC158" s="142"/>
      <c r="ED158" s="142"/>
      <c r="EE158" s="142"/>
      <c r="EF158" s="142"/>
      <c r="EG158" s="142"/>
      <c r="EH158" s="142"/>
      <c r="EI158" s="142"/>
      <c r="EJ158" s="142"/>
      <c r="EK158" s="142"/>
    </row>
    <row r="159" spans="1:141" ht="25.5" customHeight="1">
      <c r="A159" s="171" t="s">
        <v>76</v>
      </c>
      <c r="B159" s="171"/>
      <c r="C159" s="171"/>
      <c r="D159" s="171"/>
      <c r="E159" s="171"/>
      <c r="F159" s="171"/>
      <c r="G159" s="171"/>
      <c r="H159" s="137" t="s">
        <v>121</v>
      </c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10">
        <v>1</v>
      </c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72">
        <v>1</v>
      </c>
      <c r="CC159" s="173"/>
      <c r="CD159" s="173"/>
      <c r="CE159" s="173"/>
      <c r="CF159" s="173"/>
      <c r="CG159" s="173"/>
      <c r="CH159" s="173"/>
      <c r="CI159" s="173"/>
      <c r="CJ159" s="173"/>
      <c r="CK159" s="173"/>
      <c r="CL159" s="173"/>
      <c r="CM159" s="173"/>
      <c r="CN159" s="173"/>
      <c r="CO159" s="173"/>
      <c r="CP159" s="173"/>
      <c r="CQ159" s="173"/>
      <c r="CR159" s="173"/>
      <c r="CS159" s="173"/>
      <c r="CT159" s="173"/>
      <c r="CU159" s="173"/>
      <c r="CV159" s="173"/>
      <c r="CW159" s="173"/>
      <c r="CX159" s="173"/>
      <c r="CY159" s="173"/>
      <c r="CZ159" s="173"/>
      <c r="DA159" s="174"/>
      <c r="DB159" s="107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9"/>
      <c r="DT159" s="142">
        <v>2860</v>
      </c>
      <c r="DU159" s="142"/>
      <c r="DV159" s="142"/>
      <c r="DW159" s="142"/>
      <c r="DX159" s="142"/>
      <c r="DY159" s="142"/>
      <c r="DZ159" s="142"/>
      <c r="EA159" s="142"/>
      <c r="EB159" s="142"/>
      <c r="EC159" s="142"/>
      <c r="ED159" s="142"/>
      <c r="EE159" s="142"/>
      <c r="EF159" s="142"/>
      <c r="EG159" s="142"/>
      <c r="EH159" s="142"/>
      <c r="EI159" s="142"/>
      <c r="EJ159" s="142"/>
      <c r="EK159" s="142"/>
    </row>
    <row r="160" spans="1:141" ht="18.75" customHeight="1">
      <c r="A160" s="125" t="s">
        <v>77</v>
      </c>
      <c r="B160" s="126"/>
      <c r="C160" s="126"/>
      <c r="D160" s="126"/>
      <c r="E160" s="126"/>
      <c r="F160" s="126"/>
      <c r="G160" s="127"/>
      <c r="H160" s="128" t="s">
        <v>144</v>
      </c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30"/>
      <c r="BD160" s="144">
        <v>1</v>
      </c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  <c r="BQ160" s="145"/>
      <c r="BR160" s="145"/>
      <c r="BS160" s="145"/>
      <c r="BT160" s="145"/>
      <c r="BU160" s="145"/>
      <c r="BV160" s="145"/>
      <c r="BW160" s="145"/>
      <c r="BX160" s="145"/>
      <c r="BY160" s="145"/>
      <c r="BZ160" s="145"/>
      <c r="CA160" s="146"/>
      <c r="CB160" s="172">
        <v>1</v>
      </c>
      <c r="CC160" s="173"/>
      <c r="CD160" s="173"/>
      <c r="CE160" s="173"/>
      <c r="CF160" s="173"/>
      <c r="CG160" s="173"/>
      <c r="CH160" s="173"/>
      <c r="CI160" s="173"/>
      <c r="CJ160" s="173"/>
      <c r="CK160" s="173"/>
      <c r="CL160" s="173"/>
      <c r="CM160" s="173"/>
      <c r="CN160" s="173"/>
      <c r="CO160" s="173"/>
      <c r="CP160" s="173"/>
      <c r="CQ160" s="173"/>
      <c r="CR160" s="173"/>
      <c r="CS160" s="173"/>
      <c r="CT160" s="173"/>
      <c r="CU160" s="173"/>
      <c r="CV160" s="173"/>
      <c r="CW160" s="173"/>
      <c r="CX160" s="173"/>
      <c r="CY160" s="173"/>
      <c r="CZ160" s="173"/>
      <c r="DA160" s="174"/>
      <c r="DB160" s="107">
        <v>437.25</v>
      </c>
      <c r="DC160" s="108"/>
      <c r="DD160" s="108"/>
      <c r="DE160" s="108"/>
      <c r="DF160" s="108"/>
      <c r="DG160" s="108"/>
      <c r="DH160" s="108"/>
      <c r="DI160" s="108"/>
      <c r="DJ160" s="108"/>
      <c r="DK160" s="108"/>
      <c r="DL160" s="108"/>
      <c r="DM160" s="108"/>
      <c r="DN160" s="108"/>
      <c r="DO160" s="108"/>
      <c r="DP160" s="108"/>
      <c r="DQ160" s="108"/>
      <c r="DR160" s="108"/>
      <c r="DS160" s="109"/>
      <c r="DT160" s="107"/>
      <c r="DU160" s="108"/>
      <c r="DV160" s="108"/>
      <c r="DW160" s="108"/>
      <c r="DX160" s="108"/>
      <c r="DY160" s="108"/>
      <c r="DZ160" s="108"/>
      <c r="EA160" s="108"/>
      <c r="EB160" s="108"/>
      <c r="EC160" s="108"/>
      <c r="ED160" s="108"/>
      <c r="EE160" s="108"/>
      <c r="EF160" s="108"/>
      <c r="EG160" s="108"/>
      <c r="EH160" s="108"/>
      <c r="EI160" s="108"/>
      <c r="EJ160" s="108"/>
      <c r="EK160" s="109"/>
    </row>
    <row r="161" spans="1:141" ht="12" customHeight="1">
      <c r="A161" s="125"/>
      <c r="B161" s="126"/>
      <c r="C161" s="126"/>
      <c r="D161" s="126"/>
      <c r="E161" s="126"/>
      <c r="F161" s="126"/>
      <c r="G161" s="12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10"/>
      <c r="BY161" s="110"/>
      <c r="BZ161" s="110"/>
      <c r="CA161" s="110"/>
      <c r="CB161" s="172"/>
      <c r="CC161" s="173"/>
      <c r="CD161" s="173"/>
      <c r="CE161" s="173"/>
      <c r="CF161" s="173"/>
      <c r="CG161" s="173"/>
      <c r="CH161" s="173"/>
      <c r="CI161" s="173"/>
      <c r="CJ161" s="173"/>
      <c r="CK161" s="173"/>
      <c r="CL161" s="173"/>
      <c r="CM161" s="173"/>
      <c r="CN161" s="173"/>
      <c r="CO161" s="173"/>
      <c r="CP161" s="173"/>
      <c r="CQ161" s="173"/>
      <c r="CR161" s="173"/>
      <c r="CS161" s="173"/>
      <c r="CT161" s="173"/>
      <c r="CU161" s="173"/>
      <c r="CV161" s="173"/>
      <c r="CW161" s="173"/>
      <c r="CX161" s="173"/>
      <c r="CY161" s="173"/>
      <c r="CZ161" s="173"/>
      <c r="DA161" s="174"/>
      <c r="DB161" s="163">
        <f>SUM(DB152:DB160)</f>
        <v>32335.43</v>
      </c>
      <c r="DC161" s="164"/>
      <c r="DD161" s="164"/>
      <c r="DE161" s="164"/>
      <c r="DF161" s="164"/>
      <c r="DG161" s="164"/>
      <c r="DH161" s="164"/>
      <c r="DI161" s="164"/>
      <c r="DJ161" s="164"/>
      <c r="DK161" s="164"/>
      <c r="DL161" s="164"/>
      <c r="DM161" s="164"/>
      <c r="DN161" s="164"/>
      <c r="DO161" s="164"/>
      <c r="DP161" s="164"/>
      <c r="DQ161" s="164"/>
      <c r="DR161" s="164"/>
      <c r="DS161" s="165"/>
      <c r="DT161" s="163">
        <f>SUM(DT157:DT159)</f>
        <v>5778.96</v>
      </c>
      <c r="DU161" s="164"/>
      <c r="DV161" s="164"/>
      <c r="DW161" s="164"/>
      <c r="DX161" s="164"/>
      <c r="DY161" s="164"/>
      <c r="DZ161" s="164"/>
      <c r="EA161" s="164"/>
      <c r="EB161" s="164"/>
      <c r="EC161" s="164"/>
      <c r="ED161" s="164"/>
      <c r="EE161" s="164"/>
      <c r="EF161" s="164"/>
      <c r="EG161" s="164"/>
      <c r="EH161" s="164"/>
      <c r="EI161" s="164"/>
      <c r="EJ161" s="164"/>
      <c r="EK161" s="165"/>
    </row>
    <row r="162" spans="1:141" ht="12" customHeight="1" hidden="1">
      <c r="A162" s="125" t="s">
        <v>58</v>
      </c>
      <c r="B162" s="126"/>
      <c r="C162" s="126"/>
      <c r="D162" s="126"/>
      <c r="E162" s="126"/>
      <c r="F162" s="126"/>
      <c r="G162" s="12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10">
        <v>1</v>
      </c>
      <c r="BE162" s="110"/>
      <c r="BF162" s="110"/>
      <c r="BG162" s="110"/>
      <c r="BH162" s="110"/>
      <c r="BI162" s="110"/>
      <c r="BJ162" s="110"/>
      <c r="BK162" s="110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72">
        <v>1</v>
      </c>
      <c r="CC162" s="173"/>
      <c r="CD162" s="173"/>
      <c r="CE162" s="173"/>
      <c r="CF162" s="173"/>
      <c r="CG162" s="173"/>
      <c r="CH162" s="173"/>
      <c r="CI162" s="173"/>
      <c r="CJ162" s="173"/>
      <c r="CK162" s="173"/>
      <c r="CL162" s="173"/>
      <c r="CM162" s="173"/>
      <c r="CN162" s="173"/>
      <c r="CO162" s="173"/>
      <c r="CP162" s="173"/>
      <c r="CQ162" s="173"/>
      <c r="CR162" s="173"/>
      <c r="CS162" s="173"/>
      <c r="CT162" s="173"/>
      <c r="CU162" s="173"/>
      <c r="CV162" s="173"/>
      <c r="CW162" s="173"/>
      <c r="CX162" s="173"/>
      <c r="CY162" s="173"/>
      <c r="CZ162" s="173"/>
      <c r="DA162" s="174"/>
      <c r="DB162" s="107"/>
      <c r="DC162" s="108"/>
      <c r="DD162" s="108"/>
      <c r="DE162" s="108"/>
      <c r="DF162" s="108"/>
      <c r="DG162" s="108"/>
      <c r="DH162" s="108"/>
      <c r="DI162" s="108"/>
      <c r="DJ162" s="108"/>
      <c r="DK162" s="108"/>
      <c r="DL162" s="108"/>
      <c r="DM162" s="108"/>
      <c r="DN162" s="108"/>
      <c r="DO162" s="108"/>
      <c r="DP162" s="108"/>
      <c r="DQ162" s="108"/>
      <c r="DR162" s="108"/>
      <c r="DS162" s="109"/>
      <c r="DT162" s="107"/>
      <c r="DU162" s="108"/>
      <c r="DV162" s="108"/>
      <c r="DW162" s="108"/>
      <c r="DX162" s="108"/>
      <c r="DY162" s="108"/>
      <c r="DZ162" s="108"/>
      <c r="EA162" s="108"/>
      <c r="EB162" s="108"/>
      <c r="EC162" s="108"/>
      <c r="ED162" s="108"/>
      <c r="EE162" s="108"/>
      <c r="EF162" s="108"/>
      <c r="EG162" s="108"/>
      <c r="EH162" s="108"/>
      <c r="EI162" s="108"/>
      <c r="EJ162" s="108"/>
      <c r="EK162" s="109"/>
    </row>
    <row r="163" spans="1:141" ht="12" customHeight="1" hidden="1">
      <c r="A163" s="125" t="s">
        <v>75</v>
      </c>
      <c r="B163" s="126"/>
      <c r="C163" s="126"/>
      <c r="D163" s="126"/>
      <c r="E163" s="126"/>
      <c r="F163" s="126"/>
      <c r="G163" s="12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9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1"/>
      <c r="DB163" s="107"/>
      <c r="DC163" s="108"/>
      <c r="DD163" s="108"/>
      <c r="DE163" s="108"/>
      <c r="DF163" s="108"/>
      <c r="DG163" s="108"/>
      <c r="DH163" s="108"/>
      <c r="DI163" s="108"/>
      <c r="DJ163" s="108"/>
      <c r="DK163" s="108"/>
      <c r="DL163" s="108"/>
      <c r="DM163" s="108"/>
      <c r="DN163" s="108"/>
      <c r="DO163" s="108"/>
      <c r="DP163" s="108"/>
      <c r="DQ163" s="108"/>
      <c r="DR163" s="108"/>
      <c r="DS163" s="109"/>
      <c r="DT163" s="107"/>
      <c r="DU163" s="108"/>
      <c r="DV163" s="108"/>
      <c r="DW163" s="108"/>
      <c r="DX163" s="108"/>
      <c r="DY163" s="108"/>
      <c r="DZ163" s="108"/>
      <c r="EA163" s="108"/>
      <c r="EB163" s="108"/>
      <c r="EC163" s="108"/>
      <c r="ED163" s="108"/>
      <c r="EE163" s="108"/>
      <c r="EF163" s="108"/>
      <c r="EG163" s="108"/>
      <c r="EH163" s="108"/>
      <c r="EI163" s="108"/>
      <c r="EJ163" s="108"/>
      <c r="EK163" s="109"/>
    </row>
    <row r="164" spans="1:141" ht="12" customHeight="1" hidden="1">
      <c r="A164" s="125" t="s">
        <v>76</v>
      </c>
      <c r="B164" s="126"/>
      <c r="C164" s="126"/>
      <c r="D164" s="126"/>
      <c r="E164" s="126"/>
      <c r="F164" s="126"/>
      <c r="G164" s="12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9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1"/>
      <c r="DB164" s="107"/>
      <c r="DC164" s="108"/>
      <c r="DD164" s="108"/>
      <c r="DE164" s="108"/>
      <c r="DF164" s="108"/>
      <c r="DG164" s="108"/>
      <c r="DH164" s="108"/>
      <c r="DI164" s="108"/>
      <c r="DJ164" s="108"/>
      <c r="DK164" s="108"/>
      <c r="DL164" s="108"/>
      <c r="DM164" s="108"/>
      <c r="DN164" s="108"/>
      <c r="DO164" s="108"/>
      <c r="DP164" s="108"/>
      <c r="DQ164" s="108"/>
      <c r="DR164" s="108"/>
      <c r="DS164" s="109"/>
      <c r="DT164" s="107"/>
      <c r="DU164" s="108"/>
      <c r="DV164" s="108"/>
      <c r="DW164" s="108"/>
      <c r="DX164" s="108"/>
      <c r="DY164" s="108"/>
      <c r="DZ164" s="108"/>
      <c r="EA164" s="108"/>
      <c r="EB164" s="108"/>
      <c r="EC164" s="108"/>
      <c r="ED164" s="108"/>
      <c r="EE164" s="108"/>
      <c r="EF164" s="108"/>
      <c r="EG164" s="108"/>
      <c r="EH164" s="108"/>
      <c r="EI164" s="108"/>
      <c r="EJ164" s="108"/>
      <c r="EK164" s="109"/>
    </row>
    <row r="165" spans="1:141" ht="12" customHeight="1" hidden="1">
      <c r="A165" s="125" t="s">
        <v>77</v>
      </c>
      <c r="B165" s="126"/>
      <c r="C165" s="126"/>
      <c r="D165" s="126"/>
      <c r="E165" s="126"/>
      <c r="F165" s="126"/>
      <c r="G165" s="12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9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1"/>
      <c r="DB165" s="107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8"/>
      <c r="DR165" s="108"/>
      <c r="DS165" s="109"/>
      <c r="DT165" s="107"/>
      <c r="DU165" s="108"/>
      <c r="DV165" s="108"/>
      <c r="DW165" s="108"/>
      <c r="DX165" s="108"/>
      <c r="DY165" s="108"/>
      <c r="DZ165" s="108"/>
      <c r="EA165" s="108"/>
      <c r="EB165" s="108"/>
      <c r="EC165" s="108"/>
      <c r="ED165" s="108"/>
      <c r="EE165" s="108"/>
      <c r="EF165" s="108"/>
      <c r="EG165" s="108"/>
      <c r="EH165" s="108"/>
      <c r="EI165" s="108"/>
      <c r="EJ165" s="108"/>
      <c r="EK165" s="109"/>
    </row>
    <row r="166" spans="1:141" ht="12" customHeight="1">
      <c r="A166" s="171"/>
      <c r="B166" s="171"/>
      <c r="C166" s="171"/>
      <c r="D166" s="171"/>
      <c r="E166" s="171"/>
      <c r="F166" s="171"/>
      <c r="G166" s="171"/>
      <c r="H166" s="203" t="s">
        <v>116</v>
      </c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5"/>
      <c r="DB166" s="163">
        <f>DB161+DT161</f>
        <v>38114.39</v>
      </c>
      <c r="DC166" s="164"/>
      <c r="DD166" s="164"/>
      <c r="DE166" s="164"/>
      <c r="DF166" s="164"/>
      <c r="DG166" s="164"/>
      <c r="DH166" s="164"/>
      <c r="DI166" s="164"/>
      <c r="DJ166" s="164"/>
      <c r="DK166" s="164"/>
      <c r="DL166" s="164"/>
      <c r="DM166" s="164"/>
      <c r="DN166" s="164"/>
      <c r="DO166" s="164"/>
      <c r="DP166" s="164"/>
      <c r="DQ166" s="164"/>
      <c r="DR166" s="164"/>
      <c r="DS166" s="164"/>
      <c r="DT166" s="164"/>
      <c r="DU166" s="164"/>
      <c r="DV166" s="164"/>
      <c r="DW166" s="164"/>
      <c r="DX166" s="164"/>
      <c r="DY166" s="164"/>
      <c r="DZ166" s="164"/>
      <c r="EA166" s="164"/>
      <c r="EB166" s="164"/>
      <c r="EC166" s="164"/>
      <c r="ED166" s="164"/>
      <c r="EE166" s="164"/>
      <c r="EF166" s="164"/>
      <c r="EG166" s="164"/>
      <c r="EH166" s="164"/>
      <c r="EI166" s="164"/>
      <c r="EJ166" s="164"/>
      <c r="EK166" s="165"/>
    </row>
    <row r="167" spans="1:141" ht="12" customHeight="1" hidden="1">
      <c r="A167" s="170" t="s">
        <v>122</v>
      </c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  <c r="BR167" s="170"/>
      <c r="BS167" s="170"/>
      <c r="BT167" s="170"/>
      <c r="BU167" s="170"/>
      <c r="BV167" s="170"/>
      <c r="BW167" s="170"/>
      <c r="BX167" s="170"/>
      <c r="BY167" s="170"/>
      <c r="BZ167" s="170"/>
      <c r="CA167" s="170"/>
      <c r="CB167" s="170"/>
      <c r="CC167" s="170"/>
      <c r="CD167" s="170"/>
      <c r="CE167" s="170"/>
      <c r="CF167" s="170"/>
      <c r="CG167" s="170"/>
      <c r="CH167" s="170"/>
      <c r="CI167" s="170"/>
      <c r="CJ167" s="170"/>
      <c r="CK167" s="170"/>
      <c r="CL167" s="170"/>
      <c r="CM167" s="170"/>
      <c r="CN167" s="170"/>
      <c r="CO167" s="170"/>
      <c r="CP167" s="170"/>
      <c r="CQ167" s="170"/>
      <c r="CR167" s="170"/>
      <c r="CS167" s="170"/>
      <c r="CT167" s="170"/>
      <c r="CU167" s="170"/>
      <c r="CV167" s="170"/>
      <c r="CW167" s="170"/>
      <c r="CX167" s="170"/>
      <c r="CY167" s="170"/>
      <c r="CZ167" s="170"/>
      <c r="DA167" s="170"/>
      <c r="DB167" s="170"/>
      <c r="DC167" s="170"/>
      <c r="DD167" s="170"/>
      <c r="DE167" s="170"/>
      <c r="DF167" s="170"/>
      <c r="DG167" s="170"/>
      <c r="DH167" s="170"/>
      <c r="DI167" s="170"/>
      <c r="DJ167" s="170"/>
      <c r="DK167" s="170"/>
      <c r="DL167" s="170"/>
      <c r="DM167" s="170"/>
      <c r="DN167" s="170"/>
      <c r="DO167" s="170"/>
      <c r="DP167" s="170"/>
      <c r="DQ167" s="170"/>
      <c r="DR167" s="170"/>
      <c r="DS167" s="170"/>
      <c r="DT167" s="170"/>
      <c r="DU167" s="170"/>
      <c r="DV167" s="170"/>
      <c r="DW167" s="170"/>
      <c r="DX167" s="170"/>
      <c r="DY167" s="170"/>
      <c r="DZ167" s="170"/>
      <c r="EA167" s="170"/>
      <c r="EB167" s="170"/>
      <c r="EC167" s="170"/>
      <c r="ED167" s="170"/>
      <c r="EE167" s="170"/>
      <c r="EF167" s="170"/>
      <c r="EG167" s="170"/>
      <c r="EH167" s="170"/>
      <c r="EI167" s="170"/>
      <c r="EJ167" s="170"/>
      <c r="EK167" s="170"/>
    </row>
    <row r="168" spans="1:141" ht="13.5" customHeight="1" hidden="1">
      <c r="A168" s="156" t="s">
        <v>5</v>
      </c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7" t="s">
        <v>55</v>
      </c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57"/>
      <c r="CU168" s="157"/>
      <c r="CV168" s="157"/>
      <c r="CW168" s="157"/>
      <c r="CX168" s="157"/>
      <c r="CY168" s="157"/>
      <c r="CZ168" s="157"/>
      <c r="DA168" s="157"/>
      <c r="DB168" s="157"/>
      <c r="DC168" s="157"/>
      <c r="DD168" s="157"/>
      <c r="DE168" s="157"/>
      <c r="DF168" s="157"/>
      <c r="DG168" s="157"/>
      <c r="DH168" s="157"/>
      <c r="DI168" s="157"/>
      <c r="DJ168" s="157"/>
      <c r="DK168" s="157"/>
      <c r="DL168" s="157"/>
      <c r="DM168" s="157"/>
      <c r="DN168" s="157"/>
      <c r="DO168" s="157"/>
      <c r="DP168" s="157"/>
      <c r="DQ168" s="157"/>
      <c r="DR168" s="157"/>
      <c r="DS168" s="157"/>
      <c r="DT168" s="157"/>
      <c r="DU168" s="157"/>
      <c r="DV168" s="157"/>
      <c r="DW168" s="157"/>
      <c r="DX168" s="157"/>
      <c r="DY168" s="157"/>
      <c r="DZ168" s="157"/>
      <c r="EA168" s="157"/>
      <c r="EB168" s="157"/>
      <c r="EC168" s="157"/>
      <c r="ED168" s="157"/>
      <c r="EE168" s="157"/>
      <c r="EF168" s="157"/>
      <c r="EG168" s="157"/>
      <c r="EH168" s="157"/>
      <c r="EI168" s="157"/>
      <c r="EJ168" s="157"/>
      <c r="EK168" s="157"/>
    </row>
    <row r="169" ht="15" customHeight="1" hidden="1">
      <c r="A169" s="8" t="s">
        <v>57</v>
      </c>
    </row>
    <row r="170" spans="1:141" ht="44.25" customHeight="1" hidden="1">
      <c r="A170" s="197" t="s">
        <v>0</v>
      </c>
      <c r="B170" s="198"/>
      <c r="C170" s="198"/>
      <c r="D170" s="198"/>
      <c r="E170" s="198"/>
      <c r="F170" s="198"/>
      <c r="G170" s="199"/>
      <c r="H170" s="115" t="s">
        <v>9</v>
      </c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 t="s">
        <v>51</v>
      </c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22" t="s">
        <v>117</v>
      </c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4"/>
      <c r="DB170" s="112" t="s">
        <v>79</v>
      </c>
      <c r="DC170" s="113"/>
      <c r="DD170" s="113"/>
      <c r="DE170" s="113"/>
      <c r="DF170" s="113"/>
      <c r="DG170" s="113"/>
      <c r="DH170" s="113"/>
      <c r="DI170" s="113"/>
      <c r="DJ170" s="113"/>
      <c r="DK170" s="113"/>
      <c r="DL170" s="113"/>
      <c r="DM170" s="113"/>
      <c r="DN170" s="113"/>
      <c r="DO170" s="113"/>
      <c r="DP170" s="113"/>
      <c r="DQ170" s="113"/>
      <c r="DR170" s="113"/>
      <c r="DS170" s="114"/>
      <c r="DT170" s="197" t="s">
        <v>78</v>
      </c>
      <c r="DU170" s="198"/>
      <c r="DV170" s="198"/>
      <c r="DW170" s="198"/>
      <c r="DX170" s="198"/>
      <c r="DY170" s="198"/>
      <c r="DZ170" s="198"/>
      <c r="EA170" s="198"/>
      <c r="EB170" s="198"/>
      <c r="EC170" s="198"/>
      <c r="ED170" s="198"/>
      <c r="EE170" s="198"/>
      <c r="EF170" s="198"/>
      <c r="EG170" s="198"/>
      <c r="EH170" s="198"/>
      <c r="EI170" s="198"/>
      <c r="EJ170" s="198"/>
      <c r="EK170" s="199"/>
    </row>
    <row r="171" spans="1:141" ht="12" customHeight="1" hidden="1">
      <c r="A171" s="111">
        <v>1</v>
      </c>
      <c r="B171" s="111"/>
      <c r="C171" s="111"/>
      <c r="D171" s="111"/>
      <c r="E171" s="111"/>
      <c r="F171" s="111"/>
      <c r="G171" s="111"/>
      <c r="H171" s="111">
        <v>2</v>
      </c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110">
        <v>3</v>
      </c>
      <c r="BE171" s="110"/>
      <c r="BF171" s="110"/>
      <c r="BG171" s="110"/>
      <c r="BH171" s="110"/>
      <c r="BI171" s="110"/>
      <c r="BJ171" s="110"/>
      <c r="BK171" s="110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6">
        <v>4</v>
      </c>
      <c r="CC171" s="117"/>
      <c r="CD171" s="117"/>
      <c r="CE171" s="117"/>
      <c r="CF171" s="117"/>
      <c r="CG171" s="117"/>
      <c r="CH171" s="117"/>
      <c r="CI171" s="117"/>
      <c r="CJ171" s="117"/>
      <c r="CK171" s="117"/>
      <c r="CL171" s="117"/>
      <c r="CM171" s="117"/>
      <c r="CN171" s="117"/>
      <c r="CO171" s="117"/>
      <c r="CP171" s="117"/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18"/>
      <c r="DB171" s="116">
        <v>5</v>
      </c>
      <c r="DC171" s="117"/>
      <c r="DD171" s="117"/>
      <c r="DE171" s="117"/>
      <c r="DF171" s="117"/>
      <c r="DG171" s="117"/>
      <c r="DH171" s="117"/>
      <c r="DI171" s="117"/>
      <c r="DJ171" s="117"/>
      <c r="DK171" s="117"/>
      <c r="DL171" s="117"/>
      <c r="DM171" s="117"/>
      <c r="DN171" s="117"/>
      <c r="DO171" s="117"/>
      <c r="DP171" s="117"/>
      <c r="DQ171" s="117"/>
      <c r="DR171" s="117"/>
      <c r="DS171" s="118"/>
      <c r="DT171" s="111">
        <v>6</v>
      </c>
      <c r="DU171" s="111"/>
      <c r="DV171" s="111"/>
      <c r="DW171" s="111"/>
      <c r="DX171" s="111"/>
      <c r="DY171" s="111"/>
      <c r="DZ171" s="111"/>
      <c r="EA171" s="111"/>
      <c r="EB171" s="111"/>
      <c r="EC171" s="111"/>
      <c r="ED171" s="111"/>
      <c r="EE171" s="111"/>
      <c r="EF171" s="111"/>
      <c r="EG171" s="111"/>
      <c r="EH171" s="111"/>
      <c r="EI171" s="111"/>
      <c r="EJ171" s="111"/>
      <c r="EK171" s="111"/>
    </row>
    <row r="172" spans="1:141" ht="18.75" customHeight="1" hidden="1">
      <c r="A172" s="171" t="s">
        <v>18</v>
      </c>
      <c r="B172" s="171"/>
      <c r="C172" s="171"/>
      <c r="D172" s="171"/>
      <c r="E172" s="171"/>
      <c r="F172" s="171"/>
      <c r="G172" s="171"/>
      <c r="H172" s="137" t="s">
        <v>123</v>
      </c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10">
        <v>1</v>
      </c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72">
        <v>1</v>
      </c>
      <c r="CC172" s="173"/>
      <c r="CD172" s="173"/>
      <c r="CE172" s="173"/>
      <c r="CF172" s="173"/>
      <c r="CG172" s="173"/>
      <c r="CH172" s="173"/>
      <c r="CI172" s="173"/>
      <c r="CJ172" s="173"/>
      <c r="CK172" s="173"/>
      <c r="CL172" s="173"/>
      <c r="CM172" s="173"/>
      <c r="CN172" s="173"/>
      <c r="CO172" s="173"/>
      <c r="CP172" s="173"/>
      <c r="CQ172" s="173"/>
      <c r="CR172" s="173"/>
      <c r="CS172" s="173"/>
      <c r="CT172" s="173"/>
      <c r="CU172" s="173"/>
      <c r="CV172" s="173"/>
      <c r="CW172" s="173"/>
      <c r="CX172" s="173"/>
      <c r="CY172" s="173"/>
      <c r="CZ172" s="173"/>
      <c r="DA172" s="174"/>
      <c r="DB172" s="185">
        <v>8580</v>
      </c>
      <c r="DC172" s="186"/>
      <c r="DD172" s="186"/>
      <c r="DE172" s="186"/>
      <c r="DF172" s="186"/>
      <c r="DG172" s="186"/>
      <c r="DH172" s="186"/>
      <c r="DI172" s="186"/>
      <c r="DJ172" s="186"/>
      <c r="DK172" s="186"/>
      <c r="DL172" s="186"/>
      <c r="DM172" s="186"/>
      <c r="DN172" s="186"/>
      <c r="DO172" s="186"/>
      <c r="DP172" s="186"/>
      <c r="DQ172" s="186"/>
      <c r="DR172" s="186"/>
      <c r="DS172" s="187"/>
      <c r="DT172" s="142"/>
      <c r="DU172" s="142"/>
      <c r="DV172" s="142"/>
      <c r="DW172" s="142"/>
      <c r="DX172" s="142"/>
      <c r="DY172" s="142"/>
      <c r="DZ172" s="142"/>
      <c r="EA172" s="142"/>
      <c r="EB172" s="142"/>
      <c r="EC172" s="142"/>
      <c r="ED172" s="142"/>
      <c r="EE172" s="142"/>
      <c r="EF172" s="142"/>
      <c r="EG172" s="142"/>
      <c r="EH172" s="142"/>
      <c r="EI172" s="142"/>
      <c r="EJ172" s="142"/>
      <c r="EK172" s="142"/>
    </row>
    <row r="173" spans="1:141" ht="13.5" customHeight="1" hidden="1">
      <c r="A173" s="262" t="s">
        <v>116</v>
      </c>
      <c r="B173" s="263"/>
      <c r="C173" s="263"/>
      <c r="D173" s="263"/>
      <c r="E173" s="263"/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  <c r="V173" s="263"/>
      <c r="W173" s="263"/>
      <c r="X173" s="263"/>
      <c r="Y173" s="263"/>
      <c r="Z173" s="263"/>
      <c r="AA173" s="263"/>
      <c r="AB173" s="263"/>
      <c r="AC173" s="263"/>
      <c r="AD173" s="263"/>
      <c r="AE173" s="263"/>
      <c r="AF173" s="263"/>
      <c r="AG173" s="263"/>
      <c r="AH173" s="263"/>
      <c r="AI173" s="263"/>
      <c r="AJ173" s="263"/>
      <c r="AK173" s="263"/>
      <c r="AL173" s="263"/>
      <c r="AM173" s="263"/>
      <c r="AN173" s="263"/>
      <c r="AO173" s="263"/>
      <c r="AP173" s="263"/>
      <c r="AQ173" s="263"/>
      <c r="AR173" s="263"/>
      <c r="AS173" s="263"/>
      <c r="AT173" s="263"/>
      <c r="AU173" s="263"/>
      <c r="AV173" s="263"/>
      <c r="AW173" s="263"/>
      <c r="AX173" s="263"/>
      <c r="AY173" s="263"/>
      <c r="AZ173" s="263"/>
      <c r="BA173" s="263"/>
      <c r="BB173" s="263"/>
      <c r="BC173" s="263"/>
      <c r="BD173" s="263"/>
      <c r="BE173" s="263"/>
      <c r="BF173" s="263"/>
      <c r="BG173" s="263"/>
      <c r="BH173" s="263"/>
      <c r="BI173" s="263"/>
      <c r="BJ173" s="263"/>
      <c r="BK173" s="263"/>
      <c r="BL173" s="263"/>
      <c r="BM173" s="263"/>
      <c r="BN173" s="263"/>
      <c r="BO173" s="263"/>
      <c r="BP173" s="263"/>
      <c r="BQ173" s="263"/>
      <c r="BR173" s="263"/>
      <c r="BS173" s="263"/>
      <c r="BT173" s="263"/>
      <c r="BU173" s="263"/>
      <c r="BV173" s="263"/>
      <c r="BW173" s="263"/>
      <c r="BX173" s="263"/>
      <c r="BY173" s="263"/>
      <c r="BZ173" s="263"/>
      <c r="CA173" s="263"/>
      <c r="CB173" s="263"/>
      <c r="CC173" s="263"/>
      <c r="CD173" s="263"/>
      <c r="CE173" s="263"/>
      <c r="CF173" s="263"/>
      <c r="CG173" s="263"/>
      <c r="CH173" s="263"/>
      <c r="CI173" s="263"/>
      <c r="CJ173" s="263"/>
      <c r="CK173" s="263"/>
      <c r="CL173" s="263"/>
      <c r="CM173" s="263"/>
      <c r="CN173" s="263"/>
      <c r="CO173" s="263"/>
      <c r="CP173" s="263"/>
      <c r="CQ173" s="263"/>
      <c r="CR173" s="263"/>
      <c r="CS173" s="263"/>
      <c r="CT173" s="263"/>
      <c r="CU173" s="263"/>
      <c r="CV173" s="263"/>
      <c r="CW173" s="263"/>
      <c r="CX173" s="263"/>
      <c r="CY173" s="263"/>
      <c r="CZ173" s="263"/>
      <c r="DA173" s="263"/>
      <c r="DB173" s="263"/>
      <c r="DC173" s="263"/>
      <c r="DD173" s="263"/>
      <c r="DE173" s="263"/>
      <c r="DF173" s="263"/>
      <c r="DG173" s="263"/>
      <c r="DH173" s="263"/>
      <c r="DI173" s="263"/>
      <c r="DJ173" s="263"/>
      <c r="DK173" s="263"/>
      <c r="DL173" s="263"/>
      <c r="DM173" s="263"/>
      <c r="DN173" s="263"/>
      <c r="DO173" s="263"/>
      <c r="DP173" s="263"/>
      <c r="DQ173" s="263"/>
      <c r="DR173" s="263"/>
      <c r="DS173" s="264"/>
      <c r="DT173" s="260">
        <f>DB172+DT172</f>
        <v>8580</v>
      </c>
      <c r="DU173" s="261"/>
      <c r="DV173" s="261"/>
      <c r="DW173" s="261"/>
      <c r="DX173" s="261"/>
      <c r="DY173" s="261"/>
      <c r="DZ173" s="261"/>
      <c r="EA173" s="261"/>
      <c r="EB173" s="261"/>
      <c r="EC173" s="261"/>
      <c r="ED173" s="261"/>
      <c r="EE173" s="261"/>
      <c r="EF173" s="261"/>
      <c r="EG173" s="261"/>
      <c r="EH173" s="261"/>
      <c r="EI173" s="261"/>
      <c r="EJ173" s="261"/>
      <c r="EK173" s="261"/>
    </row>
    <row r="175" spans="1:141" ht="12" customHeight="1">
      <c r="A175" s="206" t="s">
        <v>139</v>
      </c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  <c r="BZ175" s="206"/>
      <c r="CA175" s="206"/>
      <c r="CB175" s="206"/>
      <c r="CC175" s="206"/>
      <c r="CD175" s="206"/>
      <c r="CE175" s="206"/>
      <c r="CF175" s="206"/>
      <c r="CG175" s="206"/>
      <c r="CH175" s="206"/>
      <c r="CI175" s="206"/>
      <c r="CJ175" s="206"/>
      <c r="CK175" s="206"/>
      <c r="CL175" s="206"/>
      <c r="CM175" s="206"/>
      <c r="CN175" s="206"/>
      <c r="CO175" s="206"/>
      <c r="CP175" s="206"/>
      <c r="CQ175" s="206"/>
      <c r="CR175" s="206"/>
      <c r="CS175" s="206"/>
      <c r="CT175" s="206"/>
      <c r="CU175" s="206"/>
      <c r="CV175" s="206"/>
      <c r="CW175" s="206"/>
      <c r="CX175" s="206"/>
      <c r="CY175" s="206"/>
      <c r="CZ175" s="206"/>
      <c r="DA175" s="206"/>
      <c r="DB175" s="206"/>
      <c r="DC175" s="206"/>
      <c r="DD175" s="206"/>
      <c r="DE175" s="206"/>
      <c r="DF175" s="206"/>
      <c r="DG175" s="206"/>
      <c r="DH175" s="206"/>
      <c r="DI175" s="206"/>
      <c r="DJ175" s="206"/>
      <c r="DK175" s="206"/>
      <c r="DL175" s="206"/>
      <c r="DM175" s="206"/>
      <c r="DN175" s="206"/>
      <c r="DO175" s="206"/>
      <c r="DP175" s="206"/>
      <c r="DQ175" s="206"/>
      <c r="DR175" s="206"/>
      <c r="DS175" s="206"/>
      <c r="DT175" s="206"/>
      <c r="DU175" s="206"/>
      <c r="DV175" s="206"/>
      <c r="DW175" s="206"/>
      <c r="DX175" s="206"/>
      <c r="DY175" s="206"/>
      <c r="DZ175" s="206"/>
      <c r="EA175" s="206"/>
      <c r="EB175" s="206"/>
      <c r="EC175" s="206"/>
      <c r="ED175" s="206"/>
      <c r="EE175" s="206"/>
      <c r="EF175" s="206"/>
      <c r="EG175" s="206"/>
      <c r="EH175" s="206"/>
      <c r="EI175" s="206"/>
      <c r="EJ175" s="206"/>
      <c r="EK175" s="206"/>
    </row>
    <row r="176" spans="1:141" ht="10.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</row>
    <row r="177" spans="1:141" ht="12" customHeight="1">
      <c r="A177" s="156" t="s">
        <v>5</v>
      </c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7" t="s">
        <v>55</v>
      </c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  <c r="CA177" s="157"/>
      <c r="CB177" s="157"/>
      <c r="CC177" s="157"/>
      <c r="CD177" s="157"/>
      <c r="CE177" s="157"/>
      <c r="CF177" s="157"/>
      <c r="CG177" s="157"/>
      <c r="CH177" s="157"/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  <c r="DM177" s="157"/>
      <c r="DN177" s="157"/>
      <c r="DO177" s="157"/>
      <c r="DP177" s="157"/>
      <c r="DQ177" s="157"/>
      <c r="DR177" s="157"/>
      <c r="DS177" s="157"/>
      <c r="DT177" s="157"/>
      <c r="DU177" s="157"/>
      <c r="DV177" s="157"/>
      <c r="DW177" s="157"/>
      <c r="DX177" s="157"/>
      <c r="DY177" s="157"/>
      <c r="DZ177" s="157"/>
      <c r="EA177" s="157"/>
      <c r="EB177" s="157"/>
      <c r="EC177" s="157"/>
      <c r="ED177" s="157"/>
      <c r="EE177" s="157"/>
      <c r="EF177" s="157"/>
      <c r="EG177" s="157"/>
      <c r="EH177" s="157"/>
      <c r="EI177" s="157"/>
      <c r="EJ177" s="157"/>
      <c r="EK177" s="157"/>
    </row>
    <row r="178" ht="15.75" customHeight="1">
      <c r="A178" s="8" t="s">
        <v>57</v>
      </c>
    </row>
    <row r="179" ht="9" customHeight="1"/>
    <row r="180" spans="1:141" ht="26.25" customHeight="1">
      <c r="A180" s="197" t="s">
        <v>0</v>
      </c>
      <c r="B180" s="198"/>
      <c r="C180" s="198"/>
      <c r="D180" s="198"/>
      <c r="E180" s="198"/>
      <c r="F180" s="198"/>
      <c r="G180" s="199"/>
      <c r="H180" s="197" t="s">
        <v>9</v>
      </c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  <c r="AR180" s="198"/>
      <c r="AS180" s="198"/>
      <c r="AT180" s="198"/>
      <c r="AU180" s="198"/>
      <c r="AV180" s="198"/>
      <c r="AW180" s="198"/>
      <c r="AX180" s="198"/>
      <c r="AY180" s="198"/>
      <c r="AZ180" s="198"/>
      <c r="BA180" s="198"/>
      <c r="BB180" s="198"/>
      <c r="BC180" s="199"/>
      <c r="BD180" s="112" t="s">
        <v>50</v>
      </c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4"/>
      <c r="CJ180" s="112" t="s">
        <v>125</v>
      </c>
      <c r="CK180" s="113"/>
      <c r="CL180" s="113"/>
      <c r="CM180" s="113"/>
      <c r="CN180" s="113"/>
      <c r="CO180" s="113"/>
      <c r="CP180" s="113"/>
      <c r="CQ180" s="113"/>
      <c r="CR180" s="113"/>
      <c r="CS180" s="113"/>
      <c r="CT180" s="113"/>
      <c r="CU180" s="113"/>
      <c r="CV180" s="113"/>
      <c r="CW180" s="113"/>
      <c r="CX180" s="113"/>
      <c r="CY180" s="113"/>
      <c r="CZ180" s="113"/>
      <c r="DA180" s="113"/>
      <c r="DB180" s="113"/>
      <c r="DC180" s="113"/>
      <c r="DD180" s="113"/>
      <c r="DE180" s="113"/>
      <c r="DF180" s="113"/>
      <c r="DG180" s="113"/>
      <c r="DH180" s="113"/>
      <c r="DI180" s="113"/>
      <c r="DJ180" s="113"/>
      <c r="DK180" s="113"/>
      <c r="DL180" s="113"/>
      <c r="DM180" s="113"/>
      <c r="DN180" s="113"/>
      <c r="DO180" s="113"/>
      <c r="DP180" s="113"/>
      <c r="DQ180" s="113"/>
      <c r="DR180" s="113"/>
      <c r="DS180" s="114"/>
      <c r="DT180" s="197" t="s">
        <v>126</v>
      </c>
      <c r="DU180" s="198"/>
      <c r="DV180" s="198"/>
      <c r="DW180" s="198"/>
      <c r="DX180" s="198"/>
      <c r="DY180" s="198"/>
      <c r="DZ180" s="198"/>
      <c r="EA180" s="198"/>
      <c r="EB180" s="198"/>
      <c r="EC180" s="198"/>
      <c r="ED180" s="198"/>
      <c r="EE180" s="198"/>
      <c r="EF180" s="198"/>
      <c r="EG180" s="198"/>
      <c r="EH180" s="198"/>
      <c r="EI180" s="198"/>
      <c r="EJ180" s="198"/>
      <c r="EK180" s="199"/>
    </row>
    <row r="181" spans="1:141" ht="10.5" customHeight="1">
      <c r="A181" s="111"/>
      <c r="B181" s="111"/>
      <c r="C181" s="111"/>
      <c r="D181" s="111"/>
      <c r="E181" s="111"/>
      <c r="F181" s="111"/>
      <c r="G181" s="111"/>
      <c r="H181" s="111">
        <v>1</v>
      </c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6">
        <v>2</v>
      </c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17"/>
      <c r="BS181" s="117"/>
      <c r="BT181" s="117"/>
      <c r="BU181" s="117"/>
      <c r="BV181" s="117"/>
      <c r="BW181" s="117"/>
      <c r="BX181" s="117"/>
      <c r="BY181" s="117"/>
      <c r="BZ181" s="117"/>
      <c r="CA181" s="117"/>
      <c r="CB181" s="117"/>
      <c r="CC181" s="117"/>
      <c r="CD181" s="117"/>
      <c r="CE181" s="117"/>
      <c r="CF181" s="117"/>
      <c r="CG181" s="117"/>
      <c r="CH181" s="117"/>
      <c r="CI181" s="118"/>
      <c r="CJ181" s="147"/>
      <c r="CK181" s="148"/>
      <c r="CL181" s="148"/>
      <c r="CM181" s="148"/>
      <c r="CN181" s="148"/>
      <c r="CO181" s="148"/>
      <c r="CP181" s="148"/>
      <c r="CQ181" s="148"/>
      <c r="CR181" s="148"/>
      <c r="CS181" s="148"/>
      <c r="CT181" s="148"/>
      <c r="CU181" s="148"/>
      <c r="CV181" s="148"/>
      <c r="CW181" s="148"/>
      <c r="CX181" s="148"/>
      <c r="CY181" s="148"/>
      <c r="CZ181" s="148"/>
      <c r="DA181" s="148"/>
      <c r="DB181" s="148"/>
      <c r="DC181" s="148"/>
      <c r="DD181" s="148"/>
      <c r="DE181" s="148"/>
      <c r="DF181" s="148"/>
      <c r="DG181" s="148"/>
      <c r="DH181" s="148"/>
      <c r="DI181" s="148"/>
      <c r="DJ181" s="148"/>
      <c r="DK181" s="148"/>
      <c r="DL181" s="148"/>
      <c r="DM181" s="148"/>
      <c r="DN181" s="148"/>
      <c r="DO181" s="148"/>
      <c r="DP181" s="148"/>
      <c r="DQ181" s="148"/>
      <c r="DR181" s="148"/>
      <c r="DS181" s="149"/>
      <c r="DT181" s="144"/>
      <c r="DU181" s="145"/>
      <c r="DV181" s="145"/>
      <c r="DW181" s="145"/>
      <c r="DX181" s="145"/>
      <c r="DY181" s="145"/>
      <c r="DZ181" s="145"/>
      <c r="EA181" s="145"/>
      <c r="EB181" s="145"/>
      <c r="EC181" s="145"/>
      <c r="ED181" s="145"/>
      <c r="EE181" s="145"/>
      <c r="EF181" s="145"/>
      <c r="EG181" s="145"/>
      <c r="EH181" s="145"/>
      <c r="EI181" s="145"/>
      <c r="EJ181" s="145"/>
      <c r="EK181" s="146"/>
    </row>
    <row r="182" spans="1:141" ht="12" customHeight="1">
      <c r="A182" s="125" t="s">
        <v>18</v>
      </c>
      <c r="B182" s="126"/>
      <c r="C182" s="126"/>
      <c r="D182" s="126"/>
      <c r="E182" s="126"/>
      <c r="F182" s="126"/>
      <c r="G182" s="127"/>
      <c r="H182" s="128" t="s">
        <v>124</v>
      </c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30"/>
      <c r="BD182" s="172">
        <v>1</v>
      </c>
      <c r="BE182" s="173"/>
      <c r="BF182" s="173"/>
      <c r="BG182" s="173"/>
      <c r="BH182" s="173"/>
      <c r="BI182" s="173"/>
      <c r="BJ182" s="173"/>
      <c r="BK182" s="173"/>
      <c r="BL182" s="173"/>
      <c r="BM182" s="173"/>
      <c r="BN182" s="173"/>
      <c r="BO182" s="173"/>
      <c r="BP182" s="173"/>
      <c r="BQ182" s="173"/>
      <c r="BR182" s="173"/>
      <c r="BS182" s="173"/>
      <c r="BT182" s="173"/>
      <c r="BU182" s="173"/>
      <c r="BV182" s="173"/>
      <c r="BW182" s="173"/>
      <c r="BX182" s="173"/>
      <c r="BY182" s="173"/>
      <c r="BZ182" s="173"/>
      <c r="CA182" s="173"/>
      <c r="CB182" s="173"/>
      <c r="CC182" s="173"/>
      <c r="CD182" s="173"/>
      <c r="CE182" s="173"/>
      <c r="CF182" s="173"/>
      <c r="CG182" s="173"/>
      <c r="CH182" s="173"/>
      <c r="CI182" s="174"/>
      <c r="CJ182" s="253"/>
      <c r="CK182" s="254"/>
      <c r="CL182" s="254"/>
      <c r="CM182" s="254"/>
      <c r="CN182" s="254"/>
      <c r="CO182" s="254"/>
      <c r="CP182" s="254"/>
      <c r="CQ182" s="254"/>
      <c r="CR182" s="254"/>
      <c r="CS182" s="254"/>
      <c r="CT182" s="254"/>
      <c r="CU182" s="254"/>
      <c r="CV182" s="254"/>
      <c r="CW182" s="254"/>
      <c r="CX182" s="254"/>
      <c r="CY182" s="254"/>
      <c r="CZ182" s="254"/>
      <c r="DA182" s="254"/>
      <c r="DB182" s="254"/>
      <c r="DC182" s="254"/>
      <c r="DD182" s="254"/>
      <c r="DE182" s="254"/>
      <c r="DF182" s="254"/>
      <c r="DG182" s="254"/>
      <c r="DH182" s="254"/>
      <c r="DI182" s="254"/>
      <c r="DJ182" s="254"/>
      <c r="DK182" s="254"/>
      <c r="DL182" s="254"/>
      <c r="DM182" s="254"/>
      <c r="DN182" s="254"/>
      <c r="DO182" s="254"/>
      <c r="DP182" s="254"/>
      <c r="DQ182" s="254"/>
      <c r="DR182" s="254"/>
      <c r="DS182" s="255"/>
      <c r="DT182" s="175">
        <v>48005.54</v>
      </c>
      <c r="DU182" s="176"/>
      <c r="DV182" s="176"/>
      <c r="DW182" s="176"/>
      <c r="DX182" s="176"/>
      <c r="DY182" s="176"/>
      <c r="DZ182" s="176"/>
      <c r="EA182" s="176"/>
      <c r="EB182" s="176"/>
      <c r="EC182" s="176"/>
      <c r="ED182" s="176"/>
      <c r="EE182" s="176"/>
      <c r="EF182" s="176"/>
      <c r="EG182" s="176"/>
      <c r="EH182" s="176"/>
      <c r="EI182" s="176"/>
      <c r="EJ182" s="176"/>
      <c r="EK182" s="177"/>
    </row>
    <row r="183" spans="1:141" ht="12" customHeight="1">
      <c r="A183" s="125" t="s">
        <v>22</v>
      </c>
      <c r="B183" s="126"/>
      <c r="C183" s="126"/>
      <c r="D183" s="126"/>
      <c r="E183" s="126"/>
      <c r="F183" s="126"/>
      <c r="G183" s="127"/>
      <c r="H183" s="128" t="s">
        <v>160</v>
      </c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30"/>
      <c r="BD183" s="172">
        <v>1</v>
      </c>
      <c r="BE183" s="173"/>
      <c r="BF183" s="173"/>
      <c r="BG183" s="173"/>
      <c r="BH183" s="173"/>
      <c r="BI183" s="173"/>
      <c r="BJ183" s="173"/>
      <c r="BK183" s="173"/>
      <c r="BL183" s="173"/>
      <c r="BM183" s="173"/>
      <c r="BN183" s="173"/>
      <c r="BO183" s="173"/>
      <c r="BP183" s="173"/>
      <c r="BQ183" s="173"/>
      <c r="BR183" s="173"/>
      <c r="BS183" s="173"/>
      <c r="BT183" s="173"/>
      <c r="BU183" s="173"/>
      <c r="BV183" s="173"/>
      <c r="BW183" s="173"/>
      <c r="BX183" s="173"/>
      <c r="BY183" s="173"/>
      <c r="BZ183" s="173"/>
      <c r="CA183" s="173"/>
      <c r="CB183" s="173"/>
      <c r="CC183" s="173"/>
      <c r="CD183" s="173"/>
      <c r="CE183" s="173"/>
      <c r="CF183" s="173"/>
      <c r="CG183" s="173"/>
      <c r="CH183" s="173"/>
      <c r="CI183" s="174"/>
      <c r="CJ183" s="138">
        <v>34350</v>
      </c>
      <c r="CK183" s="139"/>
      <c r="CL183" s="139"/>
      <c r="CM183" s="139"/>
      <c r="CN183" s="139"/>
      <c r="CO183" s="139"/>
      <c r="CP183" s="139"/>
      <c r="CQ183" s="139"/>
      <c r="CR183" s="139"/>
      <c r="CS183" s="139"/>
      <c r="CT183" s="139"/>
      <c r="CU183" s="139"/>
      <c r="CV183" s="139"/>
      <c r="CW183" s="139"/>
      <c r="CX183" s="139"/>
      <c r="CY183" s="139"/>
      <c r="CZ183" s="139"/>
      <c r="DA183" s="139"/>
      <c r="DB183" s="139"/>
      <c r="DC183" s="139"/>
      <c r="DD183" s="139"/>
      <c r="DE183" s="139"/>
      <c r="DF183" s="139"/>
      <c r="DG183" s="139"/>
      <c r="DH183" s="139"/>
      <c r="DI183" s="139"/>
      <c r="DJ183" s="139"/>
      <c r="DK183" s="139"/>
      <c r="DL183" s="139"/>
      <c r="DM183" s="139"/>
      <c r="DN183" s="139"/>
      <c r="DO183" s="139"/>
      <c r="DP183" s="139"/>
      <c r="DQ183" s="139"/>
      <c r="DR183" s="139"/>
      <c r="DS183" s="140"/>
      <c r="DT183" s="175"/>
      <c r="DU183" s="176"/>
      <c r="DV183" s="176"/>
      <c r="DW183" s="176"/>
      <c r="DX183" s="176"/>
      <c r="DY183" s="176"/>
      <c r="DZ183" s="176"/>
      <c r="EA183" s="176"/>
      <c r="EB183" s="176"/>
      <c r="EC183" s="176"/>
      <c r="ED183" s="176"/>
      <c r="EE183" s="176"/>
      <c r="EF183" s="176"/>
      <c r="EG183" s="176"/>
      <c r="EH183" s="176"/>
      <c r="EI183" s="176"/>
      <c r="EJ183" s="176"/>
      <c r="EK183" s="177"/>
    </row>
    <row r="184" spans="1:141" ht="12" customHeight="1">
      <c r="A184" s="125" t="s">
        <v>28</v>
      </c>
      <c r="B184" s="126"/>
      <c r="C184" s="126"/>
      <c r="D184" s="126"/>
      <c r="E184" s="126"/>
      <c r="F184" s="126"/>
      <c r="G184" s="127"/>
      <c r="H184" s="128" t="s">
        <v>161</v>
      </c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30"/>
      <c r="BD184" s="172">
        <v>1</v>
      </c>
      <c r="BE184" s="173"/>
      <c r="BF184" s="173"/>
      <c r="BG184" s="173"/>
      <c r="BH184" s="173"/>
      <c r="BI184" s="173"/>
      <c r="BJ184" s="173"/>
      <c r="BK184" s="173"/>
      <c r="BL184" s="173"/>
      <c r="BM184" s="173"/>
      <c r="BN184" s="173"/>
      <c r="BO184" s="173"/>
      <c r="BP184" s="173"/>
      <c r="BQ184" s="173"/>
      <c r="BR184" s="173"/>
      <c r="BS184" s="173"/>
      <c r="BT184" s="173"/>
      <c r="BU184" s="173"/>
      <c r="BV184" s="173"/>
      <c r="BW184" s="173"/>
      <c r="BX184" s="173"/>
      <c r="BY184" s="173"/>
      <c r="BZ184" s="173"/>
      <c r="CA184" s="173"/>
      <c r="CB184" s="173"/>
      <c r="CC184" s="173"/>
      <c r="CD184" s="173"/>
      <c r="CE184" s="173"/>
      <c r="CF184" s="173"/>
      <c r="CG184" s="173"/>
      <c r="CH184" s="173"/>
      <c r="CI184" s="174"/>
      <c r="CJ184" s="138">
        <v>24500</v>
      </c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40"/>
      <c r="DT184" s="175"/>
      <c r="DU184" s="176"/>
      <c r="DV184" s="176"/>
      <c r="DW184" s="176"/>
      <c r="DX184" s="176"/>
      <c r="DY184" s="176"/>
      <c r="DZ184" s="176"/>
      <c r="EA184" s="176"/>
      <c r="EB184" s="176"/>
      <c r="EC184" s="176"/>
      <c r="ED184" s="176"/>
      <c r="EE184" s="176"/>
      <c r="EF184" s="176"/>
      <c r="EG184" s="176"/>
      <c r="EH184" s="176"/>
      <c r="EI184" s="176"/>
      <c r="EJ184" s="176"/>
      <c r="EK184" s="177"/>
    </row>
    <row r="185" spans="1:141" ht="12" customHeight="1">
      <c r="A185" s="125" t="s">
        <v>56</v>
      </c>
      <c r="B185" s="126"/>
      <c r="C185" s="126"/>
      <c r="D185" s="126"/>
      <c r="E185" s="126"/>
      <c r="F185" s="126"/>
      <c r="G185" s="127"/>
      <c r="H185" s="128" t="s">
        <v>127</v>
      </c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30"/>
      <c r="BD185" s="172">
        <v>1</v>
      </c>
      <c r="BE185" s="173"/>
      <c r="BF185" s="173"/>
      <c r="BG185" s="173"/>
      <c r="BH185" s="173"/>
      <c r="BI185" s="173"/>
      <c r="BJ185" s="173"/>
      <c r="BK185" s="173"/>
      <c r="BL185" s="173"/>
      <c r="BM185" s="173"/>
      <c r="BN185" s="173"/>
      <c r="BO185" s="173"/>
      <c r="BP185" s="173"/>
      <c r="BQ185" s="173"/>
      <c r="BR185" s="173"/>
      <c r="BS185" s="173"/>
      <c r="BT185" s="173"/>
      <c r="BU185" s="173"/>
      <c r="BV185" s="173"/>
      <c r="BW185" s="173"/>
      <c r="BX185" s="173"/>
      <c r="BY185" s="173"/>
      <c r="BZ185" s="173"/>
      <c r="CA185" s="173"/>
      <c r="CB185" s="173"/>
      <c r="CC185" s="173"/>
      <c r="CD185" s="173"/>
      <c r="CE185" s="173"/>
      <c r="CF185" s="173"/>
      <c r="CG185" s="173"/>
      <c r="CH185" s="173"/>
      <c r="CI185" s="174"/>
      <c r="CJ185" s="138">
        <v>6200</v>
      </c>
      <c r="CK185" s="139"/>
      <c r="CL185" s="139"/>
      <c r="CM185" s="139"/>
      <c r="CN185" s="139"/>
      <c r="CO185" s="139"/>
      <c r="CP185" s="139"/>
      <c r="CQ185" s="139"/>
      <c r="CR185" s="139"/>
      <c r="CS185" s="139"/>
      <c r="CT185" s="139"/>
      <c r="CU185" s="139"/>
      <c r="CV185" s="139"/>
      <c r="CW185" s="139"/>
      <c r="CX185" s="139"/>
      <c r="CY185" s="139"/>
      <c r="CZ185" s="139"/>
      <c r="DA185" s="139"/>
      <c r="DB185" s="139"/>
      <c r="DC185" s="139"/>
      <c r="DD185" s="139"/>
      <c r="DE185" s="139"/>
      <c r="DF185" s="139"/>
      <c r="DG185" s="139"/>
      <c r="DH185" s="139"/>
      <c r="DI185" s="139"/>
      <c r="DJ185" s="139"/>
      <c r="DK185" s="139"/>
      <c r="DL185" s="139"/>
      <c r="DM185" s="139"/>
      <c r="DN185" s="139"/>
      <c r="DO185" s="139"/>
      <c r="DP185" s="139"/>
      <c r="DQ185" s="139"/>
      <c r="DR185" s="139"/>
      <c r="DS185" s="140"/>
      <c r="DT185" s="175"/>
      <c r="DU185" s="176"/>
      <c r="DV185" s="176"/>
      <c r="DW185" s="176"/>
      <c r="DX185" s="176"/>
      <c r="DY185" s="176"/>
      <c r="DZ185" s="176"/>
      <c r="EA185" s="176"/>
      <c r="EB185" s="176"/>
      <c r="EC185" s="176"/>
      <c r="ED185" s="176"/>
      <c r="EE185" s="176"/>
      <c r="EF185" s="176"/>
      <c r="EG185" s="176"/>
      <c r="EH185" s="176"/>
      <c r="EI185" s="176"/>
      <c r="EJ185" s="176"/>
      <c r="EK185" s="177"/>
    </row>
    <row r="186" spans="1:141" ht="12" customHeight="1">
      <c r="A186" s="125" t="s">
        <v>58</v>
      </c>
      <c r="B186" s="126"/>
      <c r="C186" s="126"/>
      <c r="D186" s="126"/>
      <c r="E186" s="126"/>
      <c r="F186" s="126"/>
      <c r="G186" s="127"/>
      <c r="H186" s="128" t="s">
        <v>128</v>
      </c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30"/>
      <c r="BD186" s="172">
        <v>1</v>
      </c>
      <c r="BE186" s="173"/>
      <c r="BF186" s="173"/>
      <c r="BG186" s="173"/>
      <c r="BH186" s="173"/>
      <c r="BI186" s="173"/>
      <c r="BJ186" s="173"/>
      <c r="BK186" s="173"/>
      <c r="BL186" s="173"/>
      <c r="BM186" s="173"/>
      <c r="BN186" s="173"/>
      <c r="BO186" s="173"/>
      <c r="BP186" s="173"/>
      <c r="BQ186" s="173"/>
      <c r="BR186" s="173"/>
      <c r="BS186" s="173"/>
      <c r="BT186" s="173"/>
      <c r="BU186" s="173"/>
      <c r="BV186" s="173"/>
      <c r="BW186" s="173"/>
      <c r="BX186" s="173"/>
      <c r="BY186" s="173"/>
      <c r="BZ186" s="173"/>
      <c r="CA186" s="173"/>
      <c r="CB186" s="173"/>
      <c r="CC186" s="173"/>
      <c r="CD186" s="173"/>
      <c r="CE186" s="173"/>
      <c r="CF186" s="173"/>
      <c r="CG186" s="173"/>
      <c r="CH186" s="173"/>
      <c r="CI186" s="174"/>
      <c r="CJ186" s="138">
        <v>158630.35</v>
      </c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40"/>
      <c r="DT186" s="175"/>
      <c r="DU186" s="176"/>
      <c r="DV186" s="176"/>
      <c r="DW186" s="176"/>
      <c r="DX186" s="176"/>
      <c r="DY186" s="176"/>
      <c r="DZ186" s="176"/>
      <c r="EA186" s="176"/>
      <c r="EB186" s="176"/>
      <c r="EC186" s="176"/>
      <c r="ED186" s="176"/>
      <c r="EE186" s="176"/>
      <c r="EF186" s="176"/>
      <c r="EG186" s="176"/>
      <c r="EH186" s="176"/>
      <c r="EI186" s="176"/>
      <c r="EJ186" s="176"/>
      <c r="EK186" s="177"/>
    </row>
    <row r="187" spans="1:141" ht="12" customHeight="1">
      <c r="A187" s="125" t="s">
        <v>75</v>
      </c>
      <c r="B187" s="126"/>
      <c r="C187" s="126"/>
      <c r="D187" s="126"/>
      <c r="E187" s="126"/>
      <c r="F187" s="126"/>
      <c r="G187" s="127"/>
      <c r="H187" s="128" t="s">
        <v>162</v>
      </c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30"/>
      <c r="BD187" s="172">
        <v>1</v>
      </c>
      <c r="BE187" s="173"/>
      <c r="BF187" s="173"/>
      <c r="BG187" s="173"/>
      <c r="BH187" s="173"/>
      <c r="BI187" s="173"/>
      <c r="BJ187" s="173"/>
      <c r="BK187" s="173"/>
      <c r="BL187" s="173"/>
      <c r="BM187" s="173"/>
      <c r="BN187" s="173"/>
      <c r="BO187" s="173"/>
      <c r="BP187" s="173"/>
      <c r="BQ187" s="173"/>
      <c r="BR187" s="173"/>
      <c r="BS187" s="173"/>
      <c r="BT187" s="173"/>
      <c r="BU187" s="173"/>
      <c r="BV187" s="173"/>
      <c r="BW187" s="173"/>
      <c r="BX187" s="173"/>
      <c r="BY187" s="173"/>
      <c r="BZ187" s="173"/>
      <c r="CA187" s="173"/>
      <c r="CB187" s="173"/>
      <c r="CC187" s="173"/>
      <c r="CD187" s="173"/>
      <c r="CE187" s="173"/>
      <c r="CF187" s="173"/>
      <c r="CG187" s="173"/>
      <c r="CH187" s="173"/>
      <c r="CI187" s="174"/>
      <c r="CJ187" s="138">
        <v>4894.46</v>
      </c>
      <c r="CK187" s="139"/>
      <c r="CL187" s="139"/>
      <c r="CM187" s="139"/>
      <c r="CN187" s="139"/>
      <c r="CO187" s="139"/>
      <c r="CP187" s="139"/>
      <c r="CQ187" s="139"/>
      <c r="CR187" s="139"/>
      <c r="CS187" s="139"/>
      <c r="CT187" s="139"/>
      <c r="CU187" s="139"/>
      <c r="CV187" s="139"/>
      <c r="CW187" s="139"/>
      <c r="CX187" s="139"/>
      <c r="CY187" s="139"/>
      <c r="CZ187" s="139"/>
      <c r="DA187" s="139"/>
      <c r="DB187" s="139"/>
      <c r="DC187" s="139"/>
      <c r="DD187" s="139"/>
      <c r="DE187" s="139"/>
      <c r="DF187" s="139"/>
      <c r="DG187" s="139"/>
      <c r="DH187" s="139"/>
      <c r="DI187" s="139"/>
      <c r="DJ187" s="139"/>
      <c r="DK187" s="139"/>
      <c r="DL187" s="139"/>
      <c r="DM187" s="139"/>
      <c r="DN187" s="139"/>
      <c r="DO187" s="139"/>
      <c r="DP187" s="139"/>
      <c r="DQ187" s="139"/>
      <c r="DR187" s="139"/>
      <c r="DS187" s="140"/>
      <c r="DT187" s="175"/>
      <c r="DU187" s="176"/>
      <c r="DV187" s="176"/>
      <c r="DW187" s="176"/>
      <c r="DX187" s="176"/>
      <c r="DY187" s="176"/>
      <c r="DZ187" s="176"/>
      <c r="EA187" s="176"/>
      <c r="EB187" s="176"/>
      <c r="EC187" s="176"/>
      <c r="ED187" s="176"/>
      <c r="EE187" s="176"/>
      <c r="EF187" s="176"/>
      <c r="EG187" s="176"/>
      <c r="EH187" s="176"/>
      <c r="EI187" s="176"/>
      <c r="EJ187" s="176"/>
      <c r="EK187" s="177"/>
    </row>
    <row r="188" spans="1:141" ht="12" customHeight="1">
      <c r="A188" s="125" t="s">
        <v>76</v>
      </c>
      <c r="B188" s="126"/>
      <c r="C188" s="126"/>
      <c r="D188" s="126"/>
      <c r="E188" s="126"/>
      <c r="F188" s="126"/>
      <c r="G188" s="127"/>
      <c r="H188" s="128" t="s">
        <v>163</v>
      </c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30"/>
      <c r="BD188" s="172">
        <v>1</v>
      </c>
      <c r="BE188" s="173"/>
      <c r="BF188" s="173"/>
      <c r="BG188" s="173"/>
      <c r="BH188" s="173"/>
      <c r="BI188" s="173"/>
      <c r="BJ188" s="173"/>
      <c r="BK188" s="173"/>
      <c r="BL188" s="173"/>
      <c r="BM188" s="173"/>
      <c r="BN188" s="173"/>
      <c r="BO188" s="173"/>
      <c r="BP188" s="173"/>
      <c r="BQ188" s="173"/>
      <c r="BR188" s="173"/>
      <c r="BS188" s="173"/>
      <c r="BT188" s="173"/>
      <c r="BU188" s="173"/>
      <c r="BV188" s="173"/>
      <c r="BW188" s="173"/>
      <c r="BX188" s="173"/>
      <c r="BY188" s="173"/>
      <c r="BZ188" s="173"/>
      <c r="CA188" s="173"/>
      <c r="CB188" s="173"/>
      <c r="CC188" s="173"/>
      <c r="CD188" s="173"/>
      <c r="CE188" s="173"/>
      <c r="CF188" s="173"/>
      <c r="CG188" s="173"/>
      <c r="CH188" s="173"/>
      <c r="CI188" s="174"/>
      <c r="CJ188" s="138">
        <v>42500</v>
      </c>
      <c r="CK188" s="139"/>
      <c r="CL188" s="139"/>
      <c r="CM188" s="139"/>
      <c r="CN188" s="139"/>
      <c r="CO188" s="139"/>
      <c r="CP188" s="139"/>
      <c r="CQ188" s="139"/>
      <c r="CR188" s="139"/>
      <c r="CS188" s="139"/>
      <c r="CT188" s="139"/>
      <c r="CU188" s="139"/>
      <c r="CV188" s="139"/>
      <c r="CW188" s="139"/>
      <c r="CX188" s="139"/>
      <c r="CY188" s="139"/>
      <c r="CZ188" s="139"/>
      <c r="DA188" s="139"/>
      <c r="DB188" s="139"/>
      <c r="DC188" s="139"/>
      <c r="DD188" s="139"/>
      <c r="DE188" s="139"/>
      <c r="DF188" s="139"/>
      <c r="DG188" s="139"/>
      <c r="DH188" s="139"/>
      <c r="DI188" s="139"/>
      <c r="DJ188" s="139"/>
      <c r="DK188" s="139"/>
      <c r="DL188" s="139"/>
      <c r="DM188" s="139"/>
      <c r="DN188" s="139"/>
      <c r="DO188" s="139"/>
      <c r="DP188" s="139"/>
      <c r="DQ188" s="139"/>
      <c r="DR188" s="139"/>
      <c r="DS188" s="140"/>
      <c r="DT188" s="175"/>
      <c r="DU188" s="176"/>
      <c r="DV188" s="176"/>
      <c r="DW188" s="176"/>
      <c r="DX188" s="176"/>
      <c r="DY188" s="176"/>
      <c r="DZ188" s="176"/>
      <c r="EA188" s="176"/>
      <c r="EB188" s="176"/>
      <c r="EC188" s="176"/>
      <c r="ED188" s="176"/>
      <c r="EE188" s="176"/>
      <c r="EF188" s="176"/>
      <c r="EG188" s="176"/>
      <c r="EH188" s="176"/>
      <c r="EI188" s="176"/>
      <c r="EJ188" s="176"/>
      <c r="EK188" s="177"/>
    </row>
    <row r="189" spans="1:141" ht="12" customHeight="1">
      <c r="A189" s="125" t="s">
        <v>77</v>
      </c>
      <c r="B189" s="126"/>
      <c r="C189" s="126"/>
      <c r="D189" s="126"/>
      <c r="E189" s="126"/>
      <c r="F189" s="126"/>
      <c r="G189" s="127"/>
      <c r="H189" s="128" t="s">
        <v>129</v>
      </c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30"/>
      <c r="BD189" s="172">
        <v>1</v>
      </c>
      <c r="BE189" s="173"/>
      <c r="BF189" s="173"/>
      <c r="BG189" s="173"/>
      <c r="BH189" s="173"/>
      <c r="BI189" s="173"/>
      <c r="BJ189" s="173"/>
      <c r="BK189" s="173"/>
      <c r="BL189" s="173"/>
      <c r="BM189" s="173"/>
      <c r="BN189" s="173"/>
      <c r="BO189" s="173"/>
      <c r="BP189" s="173"/>
      <c r="BQ189" s="173"/>
      <c r="BR189" s="173"/>
      <c r="BS189" s="173"/>
      <c r="BT189" s="173"/>
      <c r="BU189" s="173"/>
      <c r="BV189" s="173"/>
      <c r="BW189" s="173"/>
      <c r="BX189" s="173"/>
      <c r="BY189" s="173"/>
      <c r="BZ189" s="173"/>
      <c r="CA189" s="173"/>
      <c r="CB189" s="173"/>
      <c r="CC189" s="173"/>
      <c r="CD189" s="173"/>
      <c r="CE189" s="173"/>
      <c r="CF189" s="173"/>
      <c r="CG189" s="173"/>
      <c r="CH189" s="173"/>
      <c r="CI189" s="174"/>
      <c r="CJ189" s="138">
        <v>32700</v>
      </c>
      <c r="CK189" s="139"/>
      <c r="CL189" s="139"/>
      <c r="CM189" s="139"/>
      <c r="CN189" s="139"/>
      <c r="CO189" s="139"/>
      <c r="CP189" s="139"/>
      <c r="CQ189" s="139"/>
      <c r="CR189" s="139"/>
      <c r="CS189" s="139"/>
      <c r="CT189" s="139"/>
      <c r="CU189" s="139"/>
      <c r="CV189" s="139"/>
      <c r="CW189" s="139"/>
      <c r="CX189" s="139"/>
      <c r="CY189" s="139"/>
      <c r="CZ189" s="139"/>
      <c r="DA189" s="139"/>
      <c r="DB189" s="139"/>
      <c r="DC189" s="139"/>
      <c r="DD189" s="139"/>
      <c r="DE189" s="139"/>
      <c r="DF189" s="139"/>
      <c r="DG189" s="139"/>
      <c r="DH189" s="139"/>
      <c r="DI189" s="139"/>
      <c r="DJ189" s="139"/>
      <c r="DK189" s="139"/>
      <c r="DL189" s="139"/>
      <c r="DM189" s="139"/>
      <c r="DN189" s="139"/>
      <c r="DO189" s="139"/>
      <c r="DP189" s="139"/>
      <c r="DQ189" s="139"/>
      <c r="DR189" s="139"/>
      <c r="DS189" s="140"/>
      <c r="DT189" s="175"/>
      <c r="DU189" s="176"/>
      <c r="DV189" s="176"/>
      <c r="DW189" s="176"/>
      <c r="DX189" s="176"/>
      <c r="DY189" s="176"/>
      <c r="DZ189" s="176"/>
      <c r="EA189" s="176"/>
      <c r="EB189" s="176"/>
      <c r="EC189" s="176"/>
      <c r="ED189" s="176"/>
      <c r="EE189" s="176"/>
      <c r="EF189" s="176"/>
      <c r="EG189" s="176"/>
      <c r="EH189" s="176"/>
      <c r="EI189" s="176"/>
      <c r="EJ189" s="176"/>
      <c r="EK189" s="177"/>
    </row>
    <row r="190" spans="1:141" ht="12" customHeight="1">
      <c r="A190" s="171" t="s">
        <v>151</v>
      </c>
      <c r="B190" s="171"/>
      <c r="C190" s="171"/>
      <c r="D190" s="171"/>
      <c r="E190" s="171"/>
      <c r="F190" s="171"/>
      <c r="G190" s="171"/>
      <c r="H190" s="178" t="s">
        <v>130</v>
      </c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8"/>
      <c r="AW190" s="178"/>
      <c r="AX190" s="178"/>
      <c r="AY190" s="178"/>
      <c r="AZ190" s="178"/>
      <c r="BA190" s="178"/>
      <c r="BB190" s="178"/>
      <c r="BC190" s="178"/>
      <c r="BD190" s="125" t="s">
        <v>18</v>
      </c>
      <c r="BE190" s="126"/>
      <c r="BF190" s="126"/>
      <c r="BG190" s="126"/>
      <c r="BH190" s="126"/>
      <c r="BI190" s="126"/>
      <c r="BJ190" s="126"/>
      <c r="BK190" s="126"/>
      <c r="BL190" s="126"/>
      <c r="BM190" s="126"/>
      <c r="BN190" s="126"/>
      <c r="BO190" s="126"/>
      <c r="BP190" s="126"/>
      <c r="BQ190" s="126"/>
      <c r="BR190" s="126"/>
      <c r="BS190" s="126"/>
      <c r="BT190" s="126"/>
      <c r="BU190" s="126"/>
      <c r="BV190" s="126"/>
      <c r="BW190" s="126"/>
      <c r="BX190" s="126"/>
      <c r="BY190" s="126"/>
      <c r="BZ190" s="126"/>
      <c r="CA190" s="126"/>
      <c r="CB190" s="126"/>
      <c r="CC190" s="126"/>
      <c r="CD190" s="126"/>
      <c r="CE190" s="126"/>
      <c r="CF190" s="126"/>
      <c r="CG190" s="126"/>
      <c r="CH190" s="126"/>
      <c r="CI190" s="127"/>
      <c r="CJ190" s="179"/>
      <c r="CK190" s="179"/>
      <c r="CL190" s="179"/>
      <c r="CM190" s="179"/>
      <c r="CN190" s="179"/>
      <c r="CO190" s="179"/>
      <c r="CP190" s="179"/>
      <c r="CQ190" s="179"/>
      <c r="CR190" s="179"/>
      <c r="CS190" s="179"/>
      <c r="CT190" s="179"/>
      <c r="CU190" s="179"/>
      <c r="CV190" s="179"/>
      <c r="CW190" s="179"/>
      <c r="CX190" s="179"/>
      <c r="CY190" s="179"/>
      <c r="CZ190" s="179"/>
      <c r="DA190" s="179"/>
      <c r="DB190" s="179"/>
      <c r="DC190" s="179"/>
      <c r="DD190" s="179"/>
      <c r="DE190" s="179"/>
      <c r="DF190" s="179"/>
      <c r="DG190" s="179"/>
      <c r="DH190" s="179"/>
      <c r="DI190" s="179"/>
      <c r="DJ190" s="179"/>
      <c r="DK190" s="179"/>
      <c r="DL190" s="179"/>
      <c r="DM190" s="179"/>
      <c r="DN190" s="179"/>
      <c r="DO190" s="179"/>
      <c r="DP190" s="179"/>
      <c r="DQ190" s="179"/>
      <c r="DR190" s="179"/>
      <c r="DS190" s="179"/>
      <c r="DT190" s="107">
        <v>227459.64</v>
      </c>
      <c r="DU190" s="108"/>
      <c r="DV190" s="108"/>
      <c r="DW190" s="108"/>
      <c r="DX190" s="108"/>
      <c r="DY190" s="108"/>
      <c r="DZ190" s="108"/>
      <c r="EA190" s="108"/>
      <c r="EB190" s="108"/>
      <c r="EC190" s="108"/>
      <c r="ED190" s="108"/>
      <c r="EE190" s="108"/>
      <c r="EF190" s="108"/>
      <c r="EG190" s="108"/>
      <c r="EH190" s="108"/>
      <c r="EI190" s="108"/>
      <c r="EJ190" s="108"/>
      <c r="EK190" s="109"/>
    </row>
    <row r="191" spans="1:141" ht="12" customHeight="1" hidden="1">
      <c r="A191" s="125" t="s">
        <v>152</v>
      </c>
      <c r="B191" s="126"/>
      <c r="C191" s="126"/>
      <c r="D191" s="126"/>
      <c r="E191" s="126"/>
      <c r="F191" s="126"/>
      <c r="G191" s="127"/>
      <c r="H191" s="182" t="s">
        <v>153</v>
      </c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183"/>
      <c r="AT191" s="183"/>
      <c r="AU191" s="183"/>
      <c r="AV191" s="183"/>
      <c r="AW191" s="183"/>
      <c r="AX191" s="183"/>
      <c r="AY191" s="183"/>
      <c r="AZ191" s="183"/>
      <c r="BA191" s="183"/>
      <c r="BB191" s="183"/>
      <c r="BC191" s="184"/>
      <c r="BD191" s="125" t="s">
        <v>18</v>
      </c>
      <c r="BE191" s="126"/>
      <c r="BF191" s="126"/>
      <c r="BG191" s="126"/>
      <c r="BH191" s="126"/>
      <c r="BI191" s="126"/>
      <c r="BJ191" s="126"/>
      <c r="BK191" s="126"/>
      <c r="BL191" s="126"/>
      <c r="BM191" s="126"/>
      <c r="BN191" s="126"/>
      <c r="BO191" s="126"/>
      <c r="BP191" s="126"/>
      <c r="BQ191" s="126"/>
      <c r="BR191" s="126"/>
      <c r="BS191" s="126"/>
      <c r="BT191" s="126"/>
      <c r="BU191" s="126"/>
      <c r="BV191" s="126"/>
      <c r="BW191" s="126"/>
      <c r="BX191" s="126"/>
      <c r="BY191" s="126"/>
      <c r="BZ191" s="126"/>
      <c r="CA191" s="126"/>
      <c r="CB191" s="126"/>
      <c r="CC191" s="126"/>
      <c r="CD191" s="126"/>
      <c r="CE191" s="126"/>
      <c r="CF191" s="126"/>
      <c r="CG191" s="126"/>
      <c r="CH191" s="126"/>
      <c r="CI191" s="127"/>
      <c r="CJ191" s="107"/>
      <c r="CK191" s="108"/>
      <c r="CL191" s="108"/>
      <c r="CM191" s="108"/>
      <c r="CN191" s="108"/>
      <c r="CO191" s="108"/>
      <c r="CP191" s="108"/>
      <c r="CQ191" s="108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/>
      <c r="DC191" s="108"/>
      <c r="DD191" s="108"/>
      <c r="DE191" s="108"/>
      <c r="DF191" s="108"/>
      <c r="DG191" s="108"/>
      <c r="DH191" s="108"/>
      <c r="DI191" s="108"/>
      <c r="DJ191" s="108"/>
      <c r="DK191" s="108"/>
      <c r="DL191" s="108"/>
      <c r="DM191" s="108"/>
      <c r="DN191" s="108"/>
      <c r="DO191" s="108"/>
      <c r="DP191" s="108"/>
      <c r="DQ191" s="108"/>
      <c r="DR191" s="108"/>
      <c r="DS191" s="109"/>
      <c r="DT191" s="107"/>
      <c r="DU191" s="108"/>
      <c r="DV191" s="108"/>
      <c r="DW191" s="108"/>
      <c r="DX191" s="108"/>
      <c r="DY191" s="108"/>
      <c r="DZ191" s="108"/>
      <c r="EA191" s="108"/>
      <c r="EB191" s="108"/>
      <c r="EC191" s="108"/>
      <c r="ED191" s="108"/>
      <c r="EE191" s="108"/>
      <c r="EF191" s="108"/>
      <c r="EG191" s="108"/>
      <c r="EH191" s="108"/>
      <c r="EI191" s="108"/>
      <c r="EJ191" s="108"/>
      <c r="EK191" s="109"/>
    </row>
    <row r="192" spans="1:141" ht="12" customHeight="1">
      <c r="A192" s="178"/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  <c r="BC192" s="178"/>
      <c r="BD192" s="178"/>
      <c r="BE192" s="178"/>
      <c r="BF192" s="178"/>
      <c r="BG192" s="178"/>
      <c r="BH192" s="178"/>
      <c r="BI192" s="178"/>
      <c r="BJ192" s="178"/>
      <c r="BK192" s="178"/>
      <c r="BL192" s="178"/>
      <c r="BM192" s="178"/>
      <c r="BN192" s="178"/>
      <c r="BO192" s="178"/>
      <c r="BP192" s="178"/>
      <c r="BQ192" s="178"/>
      <c r="BR192" s="178"/>
      <c r="BS192" s="178"/>
      <c r="BT192" s="178"/>
      <c r="BU192" s="178"/>
      <c r="BV192" s="178"/>
      <c r="BW192" s="178"/>
      <c r="BX192" s="178"/>
      <c r="BY192" s="178"/>
      <c r="BZ192" s="178"/>
      <c r="CA192" s="178"/>
      <c r="CB192" s="178"/>
      <c r="CC192" s="178"/>
      <c r="CD192" s="178"/>
      <c r="CE192" s="178"/>
      <c r="CF192" s="178"/>
      <c r="CG192" s="178"/>
      <c r="CH192" s="178"/>
      <c r="CI192" s="178"/>
      <c r="CJ192" s="180">
        <f>SUM(CJ182:CJ191)</f>
        <v>303774.81</v>
      </c>
      <c r="CK192" s="181"/>
      <c r="CL192" s="181"/>
      <c r="CM192" s="181"/>
      <c r="CN192" s="181"/>
      <c r="CO192" s="181"/>
      <c r="CP192" s="181"/>
      <c r="CQ192" s="181"/>
      <c r="CR192" s="181"/>
      <c r="CS192" s="181"/>
      <c r="CT192" s="181"/>
      <c r="CU192" s="181"/>
      <c r="CV192" s="181"/>
      <c r="CW192" s="181"/>
      <c r="CX192" s="181"/>
      <c r="CY192" s="181"/>
      <c r="CZ192" s="181"/>
      <c r="DA192" s="181"/>
      <c r="DB192" s="181"/>
      <c r="DC192" s="181"/>
      <c r="DD192" s="181"/>
      <c r="DE192" s="181"/>
      <c r="DF192" s="181"/>
      <c r="DG192" s="181"/>
      <c r="DH192" s="181"/>
      <c r="DI192" s="181"/>
      <c r="DJ192" s="181"/>
      <c r="DK192" s="181"/>
      <c r="DL192" s="181"/>
      <c r="DM192" s="181"/>
      <c r="DN192" s="181"/>
      <c r="DO192" s="181"/>
      <c r="DP192" s="181"/>
      <c r="DQ192" s="181"/>
      <c r="DR192" s="181"/>
      <c r="DS192" s="181"/>
      <c r="DT192" s="257">
        <f>SUM(DT182:DT190)</f>
        <v>275465.18</v>
      </c>
      <c r="DU192" s="258"/>
      <c r="DV192" s="258"/>
      <c r="DW192" s="258"/>
      <c r="DX192" s="258"/>
      <c r="DY192" s="258"/>
      <c r="DZ192" s="258"/>
      <c r="EA192" s="258"/>
      <c r="EB192" s="258"/>
      <c r="EC192" s="258"/>
      <c r="ED192" s="258"/>
      <c r="EE192" s="258"/>
      <c r="EF192" s="258"/>
      <c r="EG192" s="258"/>
      <c r="EH192" s="258"/>
      <c r="EI192" s="258"/>
      <c r="EJ192" s="258"/>
      <c r="EK192" s="259"/>
    </row>
    <row r="193" spans="1:141" ht="12" customHeight="1">
      <c r="A193" s="250" t="s">
        <v>2</v>
      </c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189"/>
      <c r="BC193" s="189"/>
      <c r="BD193" s="189"/>
      <c r="BE193" s="189"/>
      <c r="BF193" s="189"/>
      <c r="BG193" s="189"/>
      <c r="BH193" s="189"/>
      <c r="BI193" s="189"/>
      <c r="BJ193" s="189"/>
      <c r="BK193" s="189"/>
      <c r="BL193" s="189"/>
      <c r="BM193" s="189"/>
      <c r="BN193" s="189"/>
      <c r="BO193" s="189"/>
      <c r="BP193" s="189"/>
      <c r="BQ193" s="189"/>
      <c r="BR193" s="189"/>
      <c r="BS193" s="189"/>
      <c r="BT193" s="189"/>
      <c r="BU193" s="189"/>
      <c r="BV193" s="189"/>
      <c r="BW193" s="189"/>
      <c r="BX193" s="189"/>
      <c r="BY193" s="189"/>
      <c r="BZ193" s="189"/>
      <c r="CA193" s="189"/>
      <c r="CB193" s="189"/>
      <c r="CC193" s="189"/>
      <c r="CD193" s="189"/>
      <c r="CE193" s="189"/>
      <c r="CF193" s="189"/>
      <c r="CG193" s="189"/>
      <c r="CH193" s="189"/>
      <c r="CI193" s="189"/>
      <c r="CJ193" s="189"/>
      <c r="CK193" s="189"/>
      <c r="CL193" s="189"/>
      <c r="CM193" s="189"/>
      <c r="CN193" s="189"/>
      <c r="CO193" s="189"/>
      <c r="CP193" s="189"/>
      <c r="CQ193" s="189"/>
      <c r="CR193" s="189"/>
      <c r="CS193" s="189"/>
      <c r="CT193" s="189"/>
      <c r="CU193" s="189"/>
      <c r="CV193" s="189"/>
      <c r="CW193" s="189"/>
      <c r="CX193" s="189"/>
      <c r="CY193" s="189"/>
      <c r="CZ193" s="189"/>
      <c r="DA193" s="189"/>
      <c r="DB193" s="189"/>
      <c r="DC193" s="189"/>
      <c r="DD193" s="189"/>
      <c r="DE193" s="189"/>
      <c r="DF193" s="189"/>
      <c r="DG193" s="189"/>
      <c r="DH193" s="189"/>
      <c r="DI193" s="189"/>
      <c r="DJ193" s="189"/>
      <c r="DK193" s="189"/>
      <c r="DL193" s="189"/>
      <c r="DM193" s="189"/>
      <c r="DN193" s="189"/>
      <c r="DO193" s="189"/>
      <c r="DP193" s="189"/>
      <c r="DQ193" s="189"/>
      <c r="DR193" s="189"/>
      <c r="DS193" s="190"/>
      <c r="DT193" s="200">
        <f>CJ192+DT192</f>
        <v>579239.99</v>
      </c>
      <c r="DU193" s="201"/>
      <c r="DV193" s="201"/>
      <c r="DW193" s="201"/>
      <c r="DX193" s="201"/>
      <c r="DY193" s="201"/>
      <c r="DZ193" s="201"/>
      <c r="EA193" s="201"/>
      <c r="EB193" s="201"/>
      <c r="EC193" s="201"/>
      <c r="ED193" s="201"/>
      <c r="EE193" s="201"/>
      <c r="EF193" s="201"/>
      <c r="EG193" s="201"/>
      <c r="EH193" s="201"/>
      <c r="EI193" s="201"/>
      <c r="EJ193" s="201"/>
      <c r="EK193" s="202"/>
    </row>
    <row r="196" spans="1:105" ht="12" customHeight="1">
      <c r="A196" s="143" t="s">
        <v>89</v>
      </c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T196" s="143" t="s">
        <v>154</v>
      </c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43"/>
      <c r="CH196" s="143"/>
      <c r="CI196" s="143"/>
      <c r="CJ196" s="143"/>
      <c r="CK196" s="143"/>
      <c r="CL196" s="143"/>
      <c r="CM196" s="143"/>
      <c r="CN196" s="143"/>
      <c r="CO196" s="143"/>
      <c r="CP196" s="143"/>
      <c r="CQ196" s="143"/>
      <c r="CR196" s="143"/>
      <c r="CS196" s="143"/>
      <c r="CT196" s="143"/>
      <c r="CU196" s="143"/>
      <c r="CV196" s="143"/>
      <c r="CW196" s="143"/>
      <c r="CX196" s="143"/>
      <c r="CY196" s="143"/>
      <c r="CZ196" s="143"/>
      <c r="DA196" s="143"/>
    </row>
    <row r="198" spans="1:105" ht="12" customHeight="1">
      <c r="A198" s="143" t="s">
        <v>90</v>
      </c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T198" s="143" t="s">
        <v>91</v>
      </c>
      <c r="BU198" s="143"/>
      <c r="BV198" s="143"/>
      <c r="BW198" s="143"/>
      <c r="BX198" s="143"/>
      <c r="BY198" s="143"/>
      <c r="BZ198" s="143"/>
      <c r="CA198" s="143"/>
      <c r="CB198" s="143"/>
      <c r="CC198" s="143"/>
      <c r="CD198" s="143"/>
      <c r="CE198" s="143"/>
      <c r="CF198" s="143"/>
      <c r="CG198" s="143"/>
      <c r="CH198" s="143"/>
      <c r="CI198" s="143"/>
      <c r="CJ198" s="143"/>
      <c r="CK198" s="143"/>
      <c r="CL198" s="143"/>
      <c r="CM198" s="143"/>
      <c r="CN198" s="143"/>
      <c r="CO198" s="143"/>
      <c r="CP198" s="143"/>
      <c r="CQ198" s="143"/>
      <c r="CR198" s="143"/>
      <c r="CS198" s="143"/>
      <c r="CT198" s="143"/>
      <c r="CU198" s="143"/>
      <c r="CV198" s="143"/>
      <c r="CW198" s="143"/>
      <c r="CX198" s="143"/>
      <c r="CY198" s="143"/>
      <c r="CZ198" s="143"/>
      <c r="DA198" s="143"/>
    </row>
  </sheetData>
  <sheetProtection/>
  <mergeCells count="597">
    <mergeCell ref="A11:F11"/>
    <mergeCell ref="G11:AD11"/>
    <mergeCell ref="AE11:AY11"/>
    <mergeCell ref="AZ11:BQ11"/>
    <mergeCell ref="BR11:DA11"/>
    <mergeCell ref="DB11:DS11"/>
    <mergeCell ref="CJ191:DS191"/>
    <mergeCell ref="DT191:EK191"/>
    <mergeCell ref="CB142:DA142"/>
    <mergeCell ref="CB143:DA143"/>
    <mergeCell ref="DB142:DS142"/>
    <mergeCell ref="DB143:DS143"/>
    <mergeCell ref="DT142:EK142"/>
    <mergeCell ref="DT143:EK143"/>
    <mergeCell ref="BD187:CI187"/>
    <mergeCell ref="DT155:EK155"/>
    <mergeCell ref="A143:G143"/>
    <mergeCell ref="H142:BD142"/>
    <mergeCell ref="H143:BD143"/>
    <mergeCell ref="BE142:CA142"/>
    <mergeCell ref="BE143:CA143"/>
    <mergeCell ref="BD191:CI191"/>
    <mergeCell ref="H150:BC150"/>
    <mergeCell ref="A155:G155"/>
    <mergeCell ref="A142:G142"/>
    <mergeCell ref="A188:G188"/>
    <mergeCell ref="A141:G141"/>
    <mergeCell ref="H141:BD141"/>
    <mergeCell ref="BE141:CA141"/>
    <mergeCell ref="CB141:DA141"/>
    <mergeCell ref="DB141:DS141"/>
    <mergeCell ref="DT141:EK141"/>
    <mergeCell ref="AP118:BE118"/>
    <mergeCell ref="BV110:DC110"/>
    <mergeCell ref="DD110:DU110"/>
    <mergeCell ref="A108:G108"/>
    <mergeCell ref="H108:AO108"/>
    <mergeCell ref="DV110:EK110"/>
    <mergeCell ref="A111:DU111"/>
    <mergeCell ref="DV111:EK111"/>
    <mergeCell ref="BV109:DC109"/>
    <mergeCell ref="DD109:DU109"/>
    <mergeCell ref="A110:G110"/>
    <mergeCell ref="H110:AO110"/>
    <mergeCell ref="AP110:BE110"/>
    <mergeCell ref="BF110:BU110"/>
    <mergeCell ref="A109:G109"/>
    <mergeCell ref="H109:AO109"/>
    <mergeCell ref="AP109:BE109"/>
    <mergeCell ref="BF109:BU109"/>
    <mergeCell ref="BF108:BU108"/>
    <mergeCell ref="BV108:DC108"/>
    <mergeCell ref="DD108:DU108"/>
    <mergeCell ref="H85:BC85"/>
    <mergeCell ref="BD85:CD85"/>
    <mergeCell ref="CE85:EK85"/>
    <mergeCell ref="A92:AO92"/>
    <mergeCell ref="AP92:EK92"/>
    <mergeCell ref="A85:G85"/>
    <mergeCell ref="A97:G97"/>
    <mergeCell ref="X5:EK5"/>
    <mergeCell ref="A6:AO6"/>
    <mergeCell ref="AP6:EK6"/>
    <mergeCell ref="A14:F14"/>
    <mergeCell ref="G14:AD14"/>
    <mergeCell ref="AE14:AY14"/>
    <mergeCell ref="AZ14:BQ14"/>
    <mergeCell ref="BR14:DA14"/>
    <mergeCell ref="G12:AD12"/>
    <mergeCell ref="AE12:AY12"/>
    <mergeCell ref="AZ12:BQ12"/>
    <mergeCell ref="BR12:DA12"/>
    <mergeCell ref="BF121:CQ121"/>
    <mergeCell ref="A13:F13"/>
    <mergeCell ref="G13:AD13"/>
    <mergeCell ref="AE13:AY13"/>
    <mergeCell ref="BD74:EK74"/>
    <mergeCell ref="BD73:DA73"/>
    <mergeCell ref="A83:G83"/>
    <mergeCell ref="H74:BC74"/>
    <mergeCell ref="BR8:DA8"/>
    <mergeCell ref="BR9:DA9"/>
    <mergeCell ref="BR10:DA10"/>
    <mergeCell ref="BT47:DA47"/>
    <mergeCell ref="A76:EK76"/>
    <mergeCell ref="A72:G72"/>
    <mergeCell ref="DB12:DS12"/>
    <mergeCell ref="BR13:DA13"/>
    <mergeCell ref="DB14:DS14"/>
    <mergeCell ref="A12:F12"/>
    <mergeCell ref="AP108:BE108"/>
    <mergeCell ref="A193:DS193"/>
    <mergeCell ref="DB155:DS155"/>
    <mergeCell ref="DT154:EK154"/>
    <mergeCell ref="A159:G159"/>
    <mergeCell ref="A161:G161"/>
    <mergeCell ref="H187:BC187"/>
    <mergeCell ref="DT187:EK187"/>
    <mergeCell ref="DT189:EK189"/>
    <mergeCell ref="A152:G152"/>
    <mergeCell ref="DB13:DS13"/>
    <mergeCell ref="AZ13:BQ13"/>
    <mergeCell ref="DB72:EK72"/>
    <mergeCell ref="DB73:EK73"/>
    <mergeCell ref="H83:BC83"/>
    <mergeCell ref="CE83:EK83"/>
    <mergeCell ref="AP80:EK80"/>
    <mergeCell ref="H72:BC72"/>
    <mergeCell ref="H82:BC82"/>
    <mergeCell ref="A80:AO80"/>
    <mergeCell ref="H188:BC188"/>
    <mergeCell ref="H122:AO122"/>
    <mergeCell ref="AP122:BE122"/>
    <mergeCell ref="CE86:EK86"/>
    <mergeCell ref="BV99:DC99"/>
    <mergeCell ref="DV99:EK99"/>
    <mergeCell ref="BF96:BU96"/>
    <mergeCell ref="BD86:CD86"/>
    <mergeCell ref="BV97:DC97"/>
    <mergeCell ref="H97:AO97"/>
    <mergeCell ref="A82:G82"/>
    <mergeCell ref="X78:EK78"/>
    <mergeCell ref="H73:BC73"/>
    <mergeCell ref="CE84:EK84"/>
    <mergeCell ref="BD84:CD84"/>
    <mergeCell ref="A74:G74"/>
    <mergeCell ref="A73:G73"/>
    <mergeCell ref="A96:G96"/>
    <mergeCell ref="A94:EK94"/>
    <mergeCell ref="A98:G98"/>
    <mergeCell ref="AP97:BE97"/>
    <mergeCell ref="A88:EK88"/>
    <mergeCell ref="DV96:EK96"/>
    <mergeCell ref="DV98:EK98"/>
    <mergeCell ref="BF97:BU97"/>
    <mergeCell ref="BV98:DC98"/>
    <mergeCell ref="H118:AO118"/>
    <mergeCell ref="BV96:DC96"/>
    <mergeCell ref="A113:EK113"/>
    <mergeCell ref="A102:EK102"/>
    <mergeCell ref="A105:AO105"/>
    <mergeCell ref="AP105:EK105"/>
    <mergeCell ref="DD98:DU98"/>
    <mergeCell ref="DD99:DU99"/>
    <mergeCell ref="BV100:EK100"/>
    <mergeCell ref="BF118:CQ118"/>
    <mergeCell ref="CJ187:DS187"/>
    <mergeCell ref="DB132:DS132"/>
    <mergeCell ref="A127:EK127"/>
    <mergeCell ref="CJ185:DS185"/>
    <mergeCell ref="BD183:CI183"/>
    <mergeCell ref="BD185:CI185"/>
    <mergeCell ref="A173:DS173"/>
    <mergeCell ref="A134:G134"/>
    <mergeCell ref="A133:G133"/>
    <mergeCell ref="H182:BC182"/>
    <mergeCell ref="BD188:CI188"/>
    <mergeCell ref="BD189:CI189"/>
    <mergeCell ref="A175:EK175"/>
    <mergeCell ref="DT156:EK156"/>
    <mergeCell ref="DB156:DS156"/>
    <mergeCell ref="A183:G183"/>
    <mergeCell ref="A182:G182"/>
    <mergeCell ref="A187:G187"/>
    <mergeCell ref="DT182:EK182"/>
    <mergeCell ref="CJ186:DS186"/>
    <mergeCell ref="DT192:EK192"/>
    <mergeCell ref="A148:AO148"/>
    <mergeCell ref="AP148:EK148"/>
    <mergeCell ref="DT173:EK173"/>
    <mergeCell ref="CJ188:DS188"/>
    <mergeCell ref="CJ189:DS189"/>
    <mergeCell ref="BD181:CI181"/>
    <mergeCell ref="BD182:CI182"/>
    <mergeCell ref="A156:G156"/>
    <mergeCell ref="H180:BC180"/>
    <mergeCell ref="DB133:DS133"/>
    <mergeCell ref="A139:G139"/>
    <mergeCell ref="A145:G145"/>
    <mergeCell ref="CJ184:DS184"/>
    <mergeCell ref="CB139:DA139"/>
    <mergeCell ref="DB134:DS134"/>
    <mergeCell ref="DB163:DS163"/>
    <mergeCell ref="A166:G166"/>
    <mergeCell ref="A136:G136"/>
    <mergeCell ref="A151:G151"/>
    <mergeCell ref="DT138:EK138"/>
    <mergeCell ref="H138:BD138"/>
    <mergeCell ref="H139:BD139"/>
    <mergeCell ref="CJ180:DS180"/>
    <mergeCell ref="H155:BC155"/>
    <mergeCell ref="H156:BC156"/>
    <mergeCell ref="DT153:EK153"/>
    <mergeCell ref="H157:BC157"/>
    <mergeCell ref="DB162:DS162"/>
    <mergeCell ref="CB157:DA157"/>
    <mergeCell ref="A144:G144"/>
    <mergeCell ref="BD186:CI186"/>
    <mergeCell ref="CJ181:DS181"/>
    <mergeCell ref="CJ182:DS182"/>
    <mergeCell ref="CJ183:DS183"/>
    <mergeCell ref="A158:G158"/>
    <mergeCell ref="A157:G157"/>
    <mergeCell ref="BD157:CA157"/>
    <mergeCell ref="A160:G160"/>
    <mergeCell ref="A150:G150"/>
    <mergeCell ref="DT183:EK183"/>
    <mergeCell ref="H183:BC183"/>
    <mergeCell ref="X128:EK128"/>
    <mergeCell ref="DT136:EK136"/>
    <mergeCell ref="DT133:EK133"/>
    <mergeCell ref="DT139:EK139"/>
    <mergeCell ref="BD160:CA160"/>
    <mergeCell ref="BD158:CA158"/>
    <mergeCell ref="BD159:CA159"/>
    <mergeCell ref="A130:AO130"/>
    <mergeCell ref="A138:G138"/>
    <mergeCell ref="H137:BD137"/>
    <mergeCell ref="CB134:DA134"/>
    <mergeCell ref="CB136:DA136"/>
    <mergeCell ref="A132:G132"/>
    <mergeCell ref="DT132:EK132"/>
    <mergeCell ref="H132:BD132"/>
    <mergeCell ref="H133:BD133"/>
    <mergeCell ref="BE133:CA133"/>
    <mergeCell ref="CB132:DA132"/>
    <mergeCell ref="AP130:EK130"/>
    <mergeCell ref="DB139:DS139"/>
    <mergeCell ref="DB138:DS138"/>
    <mergeCell ref="BE139:CA139"/>
    <mergeCell ref="H154:BC154"/>
    <mergeCell ref="A170:G170"/>
    <mergeCell ref="H170:BC170"/>
    <mergeCell ref="BD170:CA170"/>
    <mergeCell ref="CB170:DA170"/>
    <mergeCell ref="DB170:DS170"/>
    <mergeCell ref="H160:BC160"/>
    <mergeCell ref="A123:G123"/>
    <mergeCell ref="H123:AO123"/>
    <mergeCell ref="AP123:BE123"/>
    <mergeCell ref="A121:G121"/>
    <mergeCell ref="H121:AO121"/>
    <mergeCell ref="A124:G124"/>
    <mergeCell ref="H124:AO124"/>
    <mergeCell ref="AP124:BE124"/>
    <mergeCell ref="AP121:BE121"/>
    <mergeCell ref="A122:G122"/>
    <mergeCell ref="A118:G118"/>
    <mergeCell ref="A116:AO116"/>
    <mergeCell ref="AP116:EK116"/>
    <mergeCell ref="A120:G120"/>
    <mergeCell ref="H119:AO119"/>
    <mergeCell ref="AP119:BE119"/>
    <mergeCell ref="H120:AO120"/>
    <mergeCell ref="AP120:BE120"/>
    <mergeCell ref="BF120:CQ120"/>
    <mergeCell ref="BF119:CQ119"/>
    <mergeCell ref="AP100:BE100"/>
    <mergeCell ref="BF100:BU100"/>
    <mergeCell ref="A99:G99"/>
    <mergeCell ref="BF99:BU99"/>
    <mergeCell ref="H99:AO99"/>
    <mergeCell ref="AP99:BE99"/>
    <mergeCell ref="A100:G100"/>
    <mergeCell ref="H100:AO100"/>
    <mergeCell ref="A119:G119"/>
    <mergeCell ref="EL95:FA95"/>
    <mergeCell ref="EL96:FA96"/>
    <mergeCell ref="AP98:BE98"/>
    <mergeCell ref="BF98:BU98"/>
    <mergeCell ref="EL94:FA94"/>
    <mergeCell ref="H96:AO96"/>
    <mergeCell ref="AP96:BE96"/>
    <mergeCell ref="EL97:FA97"/>
    <mergeCell ref="EL98:FA98"/>
    <mergeCell ref="H98:AO98"/>
    <mergeCell ref="A71:G71"/>
    <mergeCell ref="H71:BC71"/>
    <mergeCell ref="DB71:EK71"/>
    <mergeCell ref="DV97:EK97"/>
    <mergeCell ref="A84:G84"/>
    <mergeCell ref="H84:BC84"/>
    <mergeCell ref="DD96:DU96"/>
    <mergeCell ref="DD97:DU97"/>
    <mergeCell ref="A86:G86"/>
    <mergeCell ref="H86:BC86"/>
    <mergeCell ref="BD63:BS63"/>
    <mergeCell ref="BT63:CD63"/>
    <mergeCell ref="AP69:EK69"/>
    <mergeCell ref="A65:EK65"/>
    <mergeCell ref="A63:G63"/>
    <mergeCell ref="H63:BC63"/>
    <mergeCell ref="X67:EK67"/>
    <mergeCell ref="A69:AO69"/>
    <mergeCell ref="A62:G62"/>
    <mergeCell ref="H62:BC62"/>
    <mergeCell ref="BD62:BS62"/>
    <mergeCell ref="BT62:CD62"/>
    <mergeCell ref="CE60:DI60"/>
    <mergeCell ref="CE61:DI61"/>
    <mergeCell ref="CE62:DI62"/>
    <mergeCell ref="A61:G61"/>
    <mergeCell ref="H61:BC61"/>
    <mergeCell ref="BD61:BS61"/>
    <mergeCell ref="BT61:CD61"/>
    <mergeCell ref="A58:AO58"/>
    <mergeCell ref="H60:BC60"/>
    <mergeCell ref="A35:F35"/>
    <mergeCell ref="A34:F34"/>
    <mergeCell ref="BD60:BS60"/>
    <mergeCell ref="BT60:CD60"/>
    <mergeCell ref="A54:EK54"/>
    <mergeCell ref="BT48:DA48"/>
    <mergeCell ref="AP58:EK58"/>
    <mergeCell ref="A60:G60"/>
    <mergeCell ref="A28:F28"/>
    <mergeCell ref="H28:BV28"/>
    <mergeCell ref="BW28:DV28"/>
    <mergeCell ref="DW28:EK28"/>
    <mergeCell ref="DW32:EK32"/>
    <mergeCell ref="DW33:EK33"/>
    <mergeCell ref="DW31:EK31"/>
    <mergeCell ref="A32:F32"/>
    <mergeCell ref="BW32:DV32"/>
    <mergeCell ref="A26:F26"/>
    <mergeCell ref="H26:BV26"/>
    <mergeCell ref="BW26:DV26"/>
    <mergeCell ref="DW26:EK26"/>
    <mergeCell ref="A27:F27"/>
    <mergeCell ref="H27:BV27"/>
    <mergeCell ref="BW27:DV27"/>
    <mergeCell ref="DW27:EK27"/>
    <mergeCell ref="A21:F21"/>
    <mergeCell ref="G21:BV21"/>
    <mergeCell ref="BW21:DV21"/>
    <mergeCell ref="DW21:EK21"/>
    <mergeCell ref="A23:F23"/>
    <mergeCell ref="A29:F30"/>
    <mergeCell ref="H29:BV29"/>
    <mergeCell ref="BW29:DV30"/>
    <mergeCell ref="H23:BV23"/>
    <mergeCell ref="BW23:DV23"/>
    <mergeCell ref="A33:F33"/>
    <mergeCell ref="H33:BV33"/>
    <mergeCell ref="BW33:DV33"/>
    <mergeCell ref="H34:BV34"/>
    <mergeCell ref="DW23:EK23"/>
    <mergeCell ref="A24:F25"/>
    <mergeCell ref="H24:BV24"/>
    <mergeCell ref="BW24:DV25"/>
    <mergeCell ref="DW24:EK25"/>
    <mergeCell ref="H25:BV25"/>
    <mergeCell ref="G36:BV36"/>
    <mergeCell ref="BW36:DV36"/>
    <mergeCell ref="DW36:EK36"/>
    <mergeCell ref="H31:BV31"/>
    <mergeCell ref="BW31:DV31"/>
    <mergeCell ref="BW22:DV22"/>
    <mergeCell ref="DW22:EK22"/>
    <mergeCell ref="DW34:EK34"/>
    <mergeCell ref="H35:BV35"/>
    <mergeCell ref="H32:BV32"/>
    <mergeCell ref="BD47:BS47"/>
    <mergeCell ref="DB47:DS47"/>
    <mergeCell ref="A44:AO44"/>
    <mergeCell ref="AP44:EK44"/>
    <mergeCell ref="A40:EK40"/>
    <mergeCell ref="DW29:EK30"/>
    <mergeCell ref="H30:BV30"/>
    <mergeCell ref="A36:F36"/>
    <mergeCell ref="BW35:DV35"/>
    <mergeCell ref="DW35:EK35"/>
    <mergeCell ref="A22:F22"/>
    <mergeCell ref="G22:BV22"/>
    <mergeCell ref="A137:G137"/>
    <mergeCell ref="DT137:EK137"/>
    <mergeCell ref="A171:G171"/>
    <mergeCell ref="H171:BC171"/>
    <mergeCell ref="BD171:CA171"/>
    <mergeCell ref="A38:EK38"/>
    <mergeCell ref="X42:EK42"/>
    <mergeCell ref="A47:G47"/>
    <mergeCell ref="A16:EK16"/>
    <mergeCell ref="A49:G49"/>
    <mergeCell ref="DT48:EK48"/>
    <mergeCell ref="H49:BC49"/>
    <mergeCell ref="A189:G189"/>
    <mergeCell ref="H189:BC189"/>
    <mergeCell ref="BW34:DV34"/>
    <mergeCell ref="A31:F31"/>
    <mergeCell ref="DT140:EK140"/>
    <mergeCell ref="DB137:DS137"/>
    <mergeCell ref="G9:AD9"/>
    <mergeCell ref="AE9:AY9"/>
    <mergeCell ref="AZ9:BQ9"/>
    <mergeCell ref="AZ10:BQ10"/>
    <mergeCell ref="DB10:DS10"/>
    <mergeCell ref="G10:AD10"/>
    <mergeCell ref="A3:EK3"/>
    <mergeCell ref="DB9:DS9"/>
    <mergeCell ref="DB8:DS8"/>
    <mergeCell ref="A10:F10"/>
    <mergeCell ref="AE10:AY10"/>
    <mergeCell ref="A9:F9"/>
    <mergeCell ref="A8:F8"/>
    <mergeCell ref="G8:AD8"/>
    <mergeCell ref="AE8:AY8"/>
    <mergeCell ref="AZ8:BQ8"/>
    <mergeCell ref="DT171:EK171"/>
    <mergeCell ref="DB166:EK166"/>
    <mergeCell ref="A168:AO168"/>
    <mergeCell ref="AP168:EK168"/>
    <mergeCell ref="DT160:EK160"/>
    <mergeCell ref="CB165:DA165"/>
    <mergeCell ref="A167:EK167"/>
    <mergeCell ref="DB165:DS165"/>
    <mergeCell ref="DT170:EK170"/>
    <mergeCell ref="CB161:DA161"/>
    <mergeCell ref="A172:G172"/>
    <mergeCell ref="H172:BC172"/>
    <mergeCell ref="BD172:CA172"/>
    <mergeCell ref="H166:DA166"/>
    <mergeCell ref="CB172:DA172"/>
    <mergeCell ref="DB172:DS172"/>
    <mergeCell ref="DB171:DS171"/>
    <mergeCell ref="CB171:DA171"/>
    <mergeCell ref="DT193:EK193"/>
    <mergeCell ref="DT150:EK150"/>
    <mergeCell ref="DT152:EK152"/>
    <mergeCell ref="DT151:EK151"/>
    <mergeCell ref="DT158:EK158"/>
    <mergeCell ref="DT159:EK159"/>
    <mergeCell ref="DT172:EK172"/>
    <mergeCell ref="DT188:EK188"/>
    <mergeCell ref="DT180:EK180"/>
    <mergeCell ref="DT181:EK181"/>
    <mergeCell ref="H152:BC152"/>
    <mergeCell ref="H153:BC153"/>
    <mergeCell ref="DB151:DS151"/>
    <mergeCell ref="DB152:DS152"/>
    <mergeCell ref="A154:G154"/>
    <mergeCell ref="A181:G181"/>
    <mergeCell ref="H181:BC181"/>
    <mergeCell ref="A180:G180"/>
    <mergeCell ref="BD180:CI180"/>
    <mergeCell ref="CB164:DA164"/>
    <mergeCell ref="A50:G50"/>
    <mergeCell ref="A53:EK53"/>
    <mergeCell ref="A48:G48"/>
    <mergeCell ref="DT47:EK47"/>
    <mergeCell ref="H48:BC48"/>
    <mergeCell ref="BD48:BS48"/>
    <mergeCell ref="DB49:DS49"/>
    <mergeCell ref="DB48:DS48"/>
    <mergeCell ref="DB50:DS50"/>
    <mergeCell ref="H47:BC47"/>
    <mergeCell ref="X56:EK56"/>
    <mergeCell ref="H50:BC50"/>
    <mergeCell ref="BD50:BS50"/>
    <mergeCell ref="BD49:BS49"/>
    <mergeCell ref="DT49:EK49"/>
    <mergeCell ref="BT49:DA49"/>
    <mergeCell ref="BT50:DA50"/>
    <mergeCell ref="DT50:EK50"/>
    <mergeCell ref="CB162:DA162"/>
    <mergeCell ref="CB152:DA152"/>
    <mergeCell ref="CB153:DA153"/>
    <mergeCell ref="DB153:DS153"/>
    <mergeCell ref="DB154:DS154"/>
    <mergeCell ref="DB161:DS161"/>
    <mergeCell ref="CB160:DA160"/>
    <mergeCell ref="DB160:DS160"/>
    <mergeCell ref="CB155:DA155"/>
    <mergeCell ref="CB154:DA154"/>
    <mergeCell ref="A184:G184"/>
    <mergeCell ref="A185:G185"/>
    <mergeCell ref="A186:G186"/>
    <mergeCell ref="H184:BC184"/>
    <mergeCell ref="H185:BC185"/>
    <mergeCell ref="H186:BC186"/>
    <mergeCell ref="BD190:CI190"/>
    <mergeCell ref="BD192:CI192"/>
    <mergeCell ref="CJ190:DS190"/>
    <mergeCell ref="CJ192:DS192"/>
    <mergeCell ref="A192:G192"/>
    <mergeCell ref="H190:BC190"/>
    <mergeCell ref="H192:BC192"/>
    <mergeCell ref="A190:G190"/>
    <mergeCell ref="A191:G191"/>
    <mergeCell ref="H191:BC191"/>
    <mergeCell ref="DT190:EK190"/>
    <mergeCell ref="A140:G140"/>
    <mergeCell ref="DB140:DS140"/>
    <mergeCell ref="DT185:EK185"/>
    <mergeCell ref="DT186:EK186"/>
    <mergeCell ref="BD165:CA165"/>
    <mergeCell ref="CB156:DA156"/>
    <mergeCell ref="CB159:DA159"/>
    <mergeCell ref="DT184:EK184"/>
    <mergeCell ref="BD184:CI184"/>
    <mergeCell ref="A163:G163"/>
    <mergeCell ref="A164:G164"/>
    <mergeCell ref="CB151:DA151"/>
    <mergeCell ref="CB144:DA144"/>
    <mergeCell ref="BE144:CA144"/>
    <mergeCell ref="H145:DA145"/>
    <mergeCell ref="A147:EK147"/>
    <mergeCell ref="A153:G153"/>
    <mergeCell ref="CB158:DA158"/>
    <mergeCell ref="DB159:DS159"/>
    <mergeCell ref="A165:G165"/>
    <mergeCell ref="BD164:CA164"/>
    <mergeCell ref="H161:BC161"/>
    <mergeCell ref="H162:BC162"/>
    <mergeCell ref="H163:BC163"/>
    <mergeCell ref="CB163:DA163"/>
    <mergeCell ref="H164:BC164"/>
    <mergeCell ref="H165:BC165"/>
    <mergeCell ref="BD161:CA161"/>
    <mergeCell ref="A162:G162"/>
    <mergeCell ref="DT162:EK162"/>
    <mergeCell ref="DT163:EK163"/>
    <mergeCell ref="DT164:EK164"/>
    <mergeCell ref="DT165:EK165"/>
    <mergeCell ref="DT144:EK144"/>
    <mergeCell ref="DT161:EK161"/>
    <mergeCell ref="DB145:EK145"/>
    <mergeCell ref="DB157:DS157"/>
    <mergeCell ref="DT157:EK157"/>
    <mergeCell ref="DB144:DS144"/>
    <mergeCell ref="X18:EK18"/>
    <mergeCell ref="A19:AO19"/>
    <mergeCell ref="AP19:EK19"/>
    <mergeCell ref="A177:AO177"/>
    <mergeCell ref="AP177:EK177"/>
    <mergeCell ref="BD83:CD83"/>
    <mergeCell ref="CE82:EK82"/>
    <mergeCell ref="BD72:DA72"/>
    <mergeCell ref="BD71:DA71"/>
    <mergeCell ref="BF124:EK124"/>
    <mergeCell ref="A198:BC198"/>
    <mergeCell ref="A196:BC196"/>
    <mergeCell ref="BT198:DA198"/>
    <mergeCell ref="BT196:DA196"/>
    <mergeCell ref="DB164:DS164"/>
    <mergeCell ref="DJ60:EK60"/>
    <mergeCell ref="DJ61:EK61"/>
    <mergeCell ref="DJ62:EK62"/>
    <mergeCell ref="CE63:EK63"/>
    <mergeCell ref="BD82:CD82"/>
    <mergeCell ref="CR118:EK118"/>
    <mergeCell ref="DV108:EK108"/>
    <mergeCell ref="DV109:EK109"/>
    <mergeCell ref="CR119:EK119"/>
    <mergeCell ref="CR120:EK120"/>
    <mergeCell ref="CR121:EK121"/>
    <mergeCell ref="CR122:EK122"/>
    <mergeCell ref="CB137:DA137"/>
    <mergeCell ref="BF123:CQ123"/>
    <mergeCell ref="CR123:EK123"/>
    <mergeCell ref="BF122:CQ122"/>
    <mergeCell ref="DB136:DS136"/>
    <mergeCell ref="CB133:DA133"/>
    <mergeCell ref="BE132:CA132"/>
    <mergeCell ref="H140:BD140"/>
    <mergeCell ref="H158:BC158"/>
    <mergeCell ref="H159:BC159"/>
    <mergeCell ref="BD162:CA162"/>
    <mergeCell ref="BD163:CA163"/>
    <mergeCell ref="BD154:CA154"/>
    <mergeCell ref="BD155:CA155"/>
    <mergeCell ref="BD156:CA156"/>
    <mergeCell ref="BD153:CA153"/>
    <mergeCell ref="BD151:CA151"/>
    <mergeCell ref="CB150:DA150"/>
    <mergeCell ref="CB140:DA140"/>
    <mergeCell ref="CB138:DA138"/>
    <mergeCell ref="BE134:CA134"/>
    <mergeCell ref="BE140:CA140"/>
    <mergeCell ref="A135:G135"/>
    <mergeCell ref="H135:BD135"/>
    <mergeCell ref="BE135:CA135"/>
    <mergeCell ref="CB135:DA135"/>
    <mergeCell ref="H134:BD134"/>
    <mergeCell ref="DB135:DS135"/>
    <mergeCell ref="BD152:CA152"/>
    <mergeCell ref="H151:BC151"/>
    <mergeCell ref="BE136:CA136"/>
    <mergeCell ref="BE137:CA137"/>
    <mergeCell ref="DB150:DS150"/>
    <mergeCell ref="BD150:CA150"/>
    <mergeCell ref="BE138:CA138"/>
    <mergeCell ref="H136:BD136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1" max="158" man="1"/>
    <brk id="125" max="1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Мотолыгина Наталья Михайловна</cp:lastModifiedBy>
  <cp:lastPrinted>2019-02-14T09:41:38Z</cp:lastPrinted>
  <dcterms:created xsi:type="dcterms:W3CDTF">2008-10-01T13:21:49Z</dcterms:created>
  <dcterms:modified xsi:type="dcterms:W3CDTF">2019-03-13T08:07:29Z</dcterms:modified>
  <cp:category/>
  <cp:version/>
  <cp:contentType/>
  <cp:contentStatus/>
</cp:coreProperties>
</file>